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895" windowHeight="10350" tabRatio="784" firstSheet="2" activeTab="3"/>
  </bookViews>
  <sheets>
    <sheet name="FCTTKP" sheetId="12" state="hidden" r:id="rId1"/>
    <sheet name="RBMSYN" sheetId="11" state="hidden" r:id="rId2"/>
    <sheet name="台帐封面" sheetId="28" r:id="rId3"/>
    <sheet name="报告书" sheetId="29" r:id="rId4"/>
    <sheet name="规范内容及要求（参考）" sheetId="13" r:id="rId5"/>
    <sheet name="债权7（不要）" sheetId="8" r:id="rId6"/>
    <sheet name="债务8（不要）" sheetId="15" r:id="rId7"/>
    <sheet name="收支预算执行9（不要）" sheetId="22" r:id="rId8"/>
    <sheet name="资产负债表10（不要）" sheetId="3" r:id="rId9"/>
    <sheet name="收益分配表11（不要）" sheetId="17" r:id="rId10"/>
    <sheet name="固定资产12（不要）" sheetId="2" r:id="rId11"/>
    <sheet name="合同收缴13" sheetId="6" r:id="rId12"/>
    <sheet name="生态补偿资金使用14" sheetId="30" r:id="rId13"/>
    <sheet name="公共服务开支补助资金使用15" sheetId="31" r:id="rId14"/>
    <sheet name="薄弱村扶贫慰问资金使用16" sheetId="32" r:id="rId15"/>
    <sheet name="专项资金使用方案17" sheetId="19" r:id="rId16"/>
    <sheet name="涉农补贴18" sheetId="21" r:id="rId17"/>
    <sheet name="集体拆迁、征用补偿款19" sheetId="4" r:id="rId18"/>
    <sheet name="农户征地补偿费20" sheetId="23" r:id="rId19"/>
    <sheet name="重大项目招标发包21" sheetId="26" r:id="rId20"/>
    <sheet name="项目工程建设22" sheetId="9" r:id="rId21"/>
    <sheet name="农户建房宅基地（商品房安置）23" sheetId="24" r:id="rId22"/>
    <sheet name="固定资产购置24" sheetId="25" r:id="rId23"/>
    <sheet name="计划生育奖励25" sheetId="27" r:id="rId24"/>
    <sheet name="计划生育奖励25 (2)" sheetId="34" r:id="rId25"/>
  </sheets>
  <calcPr calcId="125725"/>
</workbook>
</file>

<file path=xl/calcChain.xml><?xml version="1.0" encoding="utf-8"?>
<calcChain xmlns="http://schemas.openxmlformats.org/spreadsheetml/2006/main">
  <c r="D15" i="2"/>
  <c r="C15"/>
  <c r="N12" i="6"/>
  <c r="L12"/>
  <c r="K12"/>
  <c r="H12"/>
  <c r="F12"/>
  <c r="C13" i="17"/>
  <c r="C6"/>
  <c r="F5" i="3"/>
  <c r="F17"/>
  <c r="E17"/>
  <c r="F6"/>
  <c r="E6"/>
  <c r="E5" s="1"/>
  <c r="C5"/>
  <c r="B5"/>
  <c r="C16"/>
  <c r="B16"/>
  <c r="C6"/>
  <c r="B6"/>
  <c r="E13" i="15"/>
  <c r="D13"/>
  <c r="E8" i="8"/>
  <c r="D13"/>
  <c r="E13"/>
  <c r="C13"/>
  <c r="G12" i="6"/>
  <c r="I12"/>
  <c r="J12"/>
  <c r="M12"/>
  <c r="O12"/>
  <c r="K7" i="32" l="1"/>
  <c r="K6" i="31"/>
  <c r="E6"/>
  <c r="AF8" i="30"/>
  <c r="Q8"/>
  <c r="K8"/>
  <c r="E8"/>
  <c r="N25" i="6"/>
  <c r="M25"/>
  <c r="L25"/>
  <c r="J25"/>
  <c r="I25"/>
  <c r="G25"/>
  <c r="F25"/>
  <c r="E25"/>
  <c r="D25"/>
  <c r="H25"/>
  <c r="F21"/>
  <c r="K19"/>
  <c r="J19"/>
  <c r="H19"/>
  <c r="G19"/>
  <c r="F19"/>
  <c r="K13"/>
  <c r="F13"/>
  <c r="G54" i="22"/>
  <c r="F54"/>
  <c r="E54"/>
  <c r="N53"/>
  <c r="M53"/>
  <c r="N51"/>
  <c r="M51"/>
  <c r="L51"/>
  <c r="G45"/>
  <c r="F45"/>
  <c r="E45"/>
  <c r="G41"/>
  <c r="F41"/>
  <c r="E41"/>
  <c r="N36"/>
  <c r="M36"/>
  <c r="L36"/>
  <c r="G25"/>
  <c r="F25"/>
  <c r="E25"/>
  <c r="N22"/>
  <c r="M22"/>
  <c r="L22"/>
  <c r="G22"/>
  <c r="F22"/>
  <c r="E22"/>
  <c r="G18"/>
  <c r="F18"/>
  <c r="E18"/>
  <c r="G15"/>
  <c r="F15"/>
  <c r="E15"/>
  <c r="N13"/>
  <c r="N11"/>
  <c r="M11"/>
  <c r="L11"/>
  <c r="G11"/>
  <c r="F11"/>
  <c r="E11"/>
  <c r="N4"/>
  <c r="M4"/>
  <c r="L4"/>
  <c r="E17" i="15"/>
  <c r="E30" s="1"/>
  <c r="C17"/>
  <c r="C13"/>
  <c r="C30" s="1"/>
  <c r="C8" i="8"/>
  <c r="F51" i="22" l="1"/>
  <c r="E10"/>
  <c r="E8" s="1"/>
  <c r="G10"/>
  <c r="G4" s="1"/>
  <c r="E51"/>
  <c r="G51"/>
  <c r="F10"/>
  <c r="F8" s="1"/>
  <c r="E6"/>
  <c r="K25" i="6"/>
  <c r="N56" i="22" l="1"/>
  <c r="F6"/>
  <c r="F4"/>
  <c r="M56" s="1"/>
  <c r="G6"/>
  <c r="G8"/>
  <c r="E4"/>
  <c r="L56"/>
</calcChain>
</file>

<file path=xl/comments1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<sst xmlns="http://schemas.openxmlformats.org/spreadsheetml/2006/main" count="812" uniqueCount="595">
  <si>
    <t>村务公开资料和民主理财活动</t>
  </si>
  <si>
    <t>台   帐</t>
  </si>
  <si>
    <t>中共昆山市委农村工作办公室印制</t>
  </si>
  <si>
    <t>昆山市村级民主理财报告书</t>
  </si>
  <si>
    <t>填报单位：巴城镇新开河村</t>
  </si>
  <si>
    <t>时　间</t>
  </si>
  <si>
    <t>地点</t>
  </si>
  <si>
    <t>召集人</t>
  </si>
  <si>
    <t>曹美娟</t>
  </si>
  <si>
    <t>村参加人员</t>
  </si>
  <si>
    <t>上期理财</t>
  </si>
  <si>
    <t>意见处理</t>
  </si>
  <si>
    <t>答复情况</t>
  </si>
  <si>
    <t>本期理财</t>
  </si>
  <si>
    <t>内　　容</t>
  </si>
  <si>
    <t>本期理财情况：</t>
  </si>
  <si>
    <t>基本情况、</t>
  </si>
  <si>
    <t>存在问题、</t>
  </si>
  <si>
    <t>意见建议等。</t>
  </si>
  <si>
    <t>理财小组</t>
  </si>
  <si>
    <t>成员签字</t>
  </si>
  <si>
    <t>记录人签字</t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</si>
  <si>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此表一式三份：镇（区）经济服务中心、村民委员会、民主理财小组各执一份</t>
    </r>
  </si>
  <si>
    <t>报告日期：</t>
  </si>
  <si>
    <t>序号</t>
  </si>
  <si>
    <t>表名</t>
  </si>
  <si>
    <t>类型</t>
  </si>
  <si>
    <t>上年度收支决算表</t>
  </si>
  <si>
    <t>第一季度</t>
  </si>
  <si>
    <t>本年度收支预算表</t>
  </si>
  <si>
    <t>村干部报酬公布表</t>
  </si>
  <si>
    <t>困难农户补助</t>
  </si>
  <si>
    <t>上年度村级三大合作社分红情况</t>
  </si>
  <si>
    <t>代收代管资金情况公布表</t>
  </si>
  <si>
    <t>债权明细公布表</t>
  </si>
  <si>
    <t>第二、四季度</t>
  </si>
  <si>
    <t>债务明细公布表</t>
  </si>
  <si>
    <t>收支预算执行完成情况表</t>
  </si>
  <si>
    <t>第二、三、四季度</t>
  </si>
  <si>
    <t>村级资产负债情况公布表</t>
  </si>
  <si>
    <t>第四季度</t>
  </si>
  <si>
    <t>村级收益分配情况公布表</t>
  </si>
  <si>
    <t>固定资产情况公布表</t>
  </si>
  <si>
    <t>合同收款情况统计表</t>
  </si>
  <si>
    <t>每季度</t>
  </si>
  <si>
    <t>生态补偿资金到账及累计使用情况表</t>
  </si>
  <si>
    <t>农村公共服务开支补助资金到账及累计使用情况表</t>
  </si>
  <si>
    <t>经济薄弱村扶贫慰问资金到账及累计使用情况表</t>
  </si>
  <si>
    <t>专项资金使用方案</t>
  </si>
  <si>
    <t>即时</t>
  </si>
  <si>
    <t>涉农补助资金分配情况表</t>
  </si>
  <si>
    <t>集体房屋拆迁、土地征使用情况公布表</t>
  </si>
  <si>
    <t>农户征地补偿分配发放情况</t>
  </si>
  <si>
    <t>重大项目招标发包</t>
  </si>
  <si>
    <t>项目工程建设情况公布表</t>
  </si>
  <si>
    <t>农户房屋翻建、宅基地或商品房安置批复情况公布表</t>
  </si>
  <si>
    <t>固定资产购置</t>
  </si>
  <si>
    <t>计划生育奖励</t>
  </si>
  <si>
    <t>注：上述各季度财务公示表号：
   第一季度10张表（1、2、3、4、5、6、13、14、15、16）
   第二季度7张表（7、8、9、13、14、15、16）
   第三季度5张表（9、13、14、15、16）
   第四季度10张表（7、8、9、10、11、12、13、14、15、16）
   即时公开17—25表按本季实际发生填报</t>
  </si>
  <si>
    <t>单位：万元</t>
  </si>
  <si>
    <t>项目名称</t>
  </si>
  <si>
    <t>一、资金流入合计</t>
  </si>
  <si>
    <t>（三）、资产设施性支出</t>
  </si>
  <si>
    <t>其中</t>
  </si>
  <si>
    <t xml:space="preserve">  1、固定资产购置支出</t>
  </si>
  <si>
    <t>二、村级总收入</t>
  </si>
  <si>
    <t xml:space="preserve">  2、农田水利建设支出</t>
  </si>
  <si>
    <t xml:space="preserve">  3、公益事业建设支出</t>
  </si>
  <si>
    <t>三、村级稳定性收入</t>
  </si>
  <si>
    <t xml:space="preserve">  4、工业设施支出</t>
  </si>
  <si>
    <t xml:space="preserve">  5、绿化养护支出</t>
  </si>
  <si>
    <t>（一）、集体经营性收入</t>
  </si>
  <si>
    <t xml:space="preserve">  6、其他资产性支出</t>
  </si>
  <si>
    <t>1.经营收入</t>
  </si>
  <si>
    <t>小  计</t>
  </si>
  <si>
    <t>（四）、福利性支出</t>
  </si>
  <si>
    <t>①.直接经营收入</t>
  </si>
  <si>
    <t xml:space="preserve">  1、优供抚补助</t>
  </si>
  <si>
    <t>②.资产租赁收入</t>
  </si>
  <si>
    <t xml:space="preserve">  2、村级承担保险支出</t>
  </si>
  <si>
    <t>③.土地租赁收入</t>
  </si>
  <si>
    <t xml:space="preserve">      其中：农保支出</t>
  </si>
  <si>
    <t>2.发包及上交收入</t>
  </si>
  <si>
    <t xml:space="preserve">            医保支出</t>
  </si>
  <si>
    <t>①.农业资源有偿使用净收入</t>
  </si>
  <si>
    <t xml:space="preserve">  3、计划生育支出</t>
  </si>
  <si>
    <t>②.集体企业发包上交收入</t>
  </si>
  <si>
    <t xml:space="preserve">  4、老干部老党员老队长补贴支出</t>
  </si>
  <si>
    <t>3.投资收益</t>
  </si>
  <si>
    <t xml:space="preserve">  5、老年人各项补贴支出</t>
  </si>
  <si>
    <t>①.富民合作社</t>
  </si>
  <si>
    <t xml:space="preserve">  6、五保户、困难户补助支出</t>
  </si>
  <si>
    <t>②.镇级强村公司</t>
  </si>
  <si>
    <t xml:space="preserve">  7、老年协会费用</t>
  </si>
  <si>
    <t>③.其他</t>
  </si>
  <si>
    <t xml:space="preserve">  8、其他福利性支出</t>
  </si>
  <si>
    <t>4.其他经营收入</t>
  </si>
  <si>
    <t>（五）、管理费用</t>
  </si>
  <si>
    <t>①.利息收入</t>
  </si>
  <si>
    <t xml:space="preserve">  1、主要干部报酬</t>
  </si>
  <si>
    <t>②.其他经营收入</t>
  </si>
  <si>
    <t xml:space="preserve">  2、条线人员报酬</t>
  </si>
  <si>
    <t>（二）、补助收入</t>
  </si>
  <si>
    <t xml:space="preserve">  3、村干部社保支出</t>
  </si>
  <si>
    <t>1.财政转移收入</t>
  </si>
  <si>
    <t xml:space="preserve">  4、村干部医保支出</t>
  </si>
  <si>
    <t>2.村干部基本报酬统筹</t>
  </si>
  <si>
    <t xml:space="preserve">  5、村干部住房公积金支出</t>
  </si>
  <si>
    <t>3.生态补偿资金</t>
  </si>
  <si>
    <t xml:space="preserve">  6、村干部其他各项补贴支出</t>
  </si>
  <si>
    <t>4.公共服务开支补贴</t>
  </si>
  <si>
    <t xml:space="preserve">  7、办公费用</t>
  </si>
  <si>
    <t>5.分红盈余返回财政奖补</t>
  </si>
  <si>
    <t xml:space="preserve">  8、报刊杂志费用</t>
  </si>
  <si>
    <t>6.退税财政奖补</t>
  </si>
  <si>
    <t xml:space="preserve">  9、协作费用</t>
  </si>
  <si>
    <t>7.河道保洁补贴</t>
  </si>
  <si>
    <t xml:space="preserve">  10、食堂费用</t>
  </si>
  <si>
    <t>8.村庄保洁补贴</t>
  </si>
  <si>
    <t xml:space="preserve">  11、管理性固定资产修理</t>
  </si>
  <si>
    <t>9.村庄长效管理补助</t>
  </si>
  <si>
    <t xml:space="preserve">  12、差旅费</t>
  </si>
  <si>
    <t>10.环璄整治补助</t>
  </si>
  <si>
    <t xml:space="preserve"> 13、其它管理费用</t>
  </si>
  <si>
    <t>11.三清补助</t>
  </si>
  <si>
    <t>（六）、其他支出</t>
  </si>
  <si>
    <t>12.经济薄弱村扶贫慰问补助</t>
  </si>
  <si>
    <t xml:space="preserve">  1、上交税金</t>
  </si>
  <si>
    <t>13.公益性岗位补助</t>
  </si>
  <si>
    <t xml:space="preserve">  2、征兵支出</t>
  </si>
  <si>
    <t>14.涉农小区物业补贴</t>
  </si>
  <si>
    <t xml:space="preserve">  3、治安支出</t>
  </si>
  <si>
    <t>15.其它补助收入</t>
  </si>
  <si>
    <t xml:space="preserve">  4、环境整治支出</t>
  </si>
  <si>
    <t>（三）、其他收入</t>
  </si>
  <si>
    <t xml:space="preserve">     其中：日常清洁人员工资</t>
  </si>
  <si>
    <t>1.集体资产处置净收入</t>
  </si>
  <si>
    <t>绿化费用</t>
  </si>
  <si>
    <t>2.征地补偿费村留成</t>
  </si>
  <si>
    <t>三清费用</t>
  </si>
  <si>
    <t>3.其他收入</t>
  </si>
  <si>
    <t xml:space="preserve"> 村庄整治费</t>
  </si>
  <si>
    <t>（四）、其他资金收入</t>
  </si>
  <si>
    <t xml:space="preserve">  5、各类用工支出</t>
  </si>
  <si>
    <t>1.代收代管资金</t>
  </si>
  <si>
    <t xml:space="preserve">  6、公益性固定资产维修支出</t>
  </si>
  <si>
    <t>2.债权回收资金</t>
  </si>
  <si>
    <t xml:space="preserve">  7、利息支出</t>
  </si>
  <si>
    <t>3.专项资金</t>
  </si>
  <si>
    <t xml:space="preserve">  8、偿还债务</t>
  </si>
  <si>
    <t>4.短期借款</t>
  </si>
  <si>
    <t xml:space="preserve">  9、社区费用</t>
  </si>
  <si>
    <t>5.长期借款</t>
  </si>
  <si>
    <t xml:space="preserve">  10、其他费用</t>
  </si>
  <si>
    <t>四、资金支出合计</t>
  </si>
  <si>
    <t>（七）再分配开支</t>
  </si>
  <si>
    <t xml:space="preserve">  1、外来投资分利</t>
  </si>
  <si>
    <t>（一）、直接经营支出</t>
  </si>
  <si>
    <t xml:space="preserve">  2、农户分配（社区分红）</t>
  </si>
  <si>
    <t>（二）、当年对外投资资金</t>
  </si>
  <si>
    <t xml:space="preserve">    其中：按股份分配</t>
  </si>
  <si>
    <t xml:space="preserve">  1.投资镇级强村公司</t>
  </si>
  <si>
    <t xml:space="preserve">          福利性分配</t>
  </si>
  <si>
    <t xml:space="preserve">  2.借款资金支出</t>
  </si>
  <si>
    <t>五、当年度资金结余</t>
  </si>
  <si>
    <t>平衡关系：1=4+19+35+39、2=4+19+35、3=4+20+21+……+30+31-46、4=5+9+12+16、5=6+7+8、9=10+11、12=13+14+15、16=17+18、19=20+21+22+……+33+34、35=36+37+38、39=40+41+42+43+44、45=46+47+50+57+68+82+97、47=48+49、50=51+52+53+54+55+56、57=58+59+62+63+64+65+66+67、59=60+61、68=69+70+……+80+81、82=83+84+85+86+91+92+93+94+95+96、86=87+88+89+90、97=98+99、99=11+101、102=1-45</t>
  </si>
  <si>
    <t>村财务负责人：</t>
  </si>
  <si>
    <t>单位名称：</t>
  </si>
  <si>
    <t>单位：元</t>
  </si>
  <si>
    <t>单位负责人    签      字</t>
  </si>
  <si>
    <t>金额单位：元</t>
  </si>
  <si>
    <t>名称</t>
  </si>
  <si>
    <t>备注</t>
  </si>
  <si>
    <t>合计</t>
  </si>
  <si>
    <t>债权明细公开表</t>
  </si>
  <si>
    <t>巴城镇新开河村</t>
  </si>
  <si>
    <t>债务人</t>
  </si>
  <si>
    <t>发生日期</t>
  </si>
  <si>
    <t>年初
应收金额</t>
  </si>
  <si>
    <t>本年累计收回</t>
  </si>
  <si>
    <t>本年未收回</t>
  </si>
  <si>
    <t>主要原因</t>
  </si>
  <si>
    <t>单位应收:</t>
  </si>
  <si>
    <t>押金</t>
  </si>
  <si>
    <t>个人应收:</t>
  </si>
  <si>
    <t>预付工资</t>
  </si>
  <si>
    <t>长短期投资：</t>
  </si>
  <si>
    <t>…</t>
  </si>
  <si>
    <t>村财务负责人办主任签字</t>
  </si>
  <si>
    <t>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</si>
  <si>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主理财                                小组组长                                  签    字</t>
    </r>
  </si>
  <si>
    <t>金阿龙</t>
  </si>
  <si>
    <t>债务明细公开表</t>
  </si>
  <si>
    <t>单位名称：巴城镇新开河村</t>
  </si>
  <si>
    <t>债权人</t>
  </si>
  <si>
    <t>年初
应付金额</t>
  </si>
  <si>
    <t>本年累计支付</t>
  </si>
  <si>
    <t>本年未支付</t>
  </si>
  <si>
    <t>原因</t>
  </si>
  <si>
    <t>单位应付：</t>
  </si>
  <si>
    <t>财政所</t>
  </si>
  <si>
    <t>个人应付：</t>
  </si>
  <si>
    <t>长短期借款：</t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</si>
  <si>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金融单位借款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</si>
  <si>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企事业单位借款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</si>
  <si>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个人借款</t>
    </r>
  </si>
  <si>
    <t>村财务负责人签字</t>
  </si>
  <si>
    <t>民主理财                                小组组长                                  签    字</t>
  </si>
  <si>
    <t>本年预算金额</t>
  </si>
  <si>
    <t>本年累计完成</t>
  </si>
  <si>
    <t>村财务负责人：曹美娟</t>
  </si>
  <si>
    <t>村负责人：沈海明</t>
  </si>
  <si>
    <t>民主理财小组组长（签字）金阿龙</t>
  </si>
  <si>
    <t>新开河村级集体经济组织资产负债表</t>
  </si>
  <si>
    <r>
      <rPr>
        <sz val="12"/>
        <rFont val="宋体"/>
        <family val="3"/>
        <charset val="134"/>
      </rP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</si>
  <si>
    <t>年初数</t>
  </si>
  <si>
    <t>期末数</t>
  </si>
  <si>
    <t>项  目</t>
  </si>
  <si>
    <t>一、总资产</t>
  </si>
  <si>
    <t>二、总负债</t>
  </si>
  <si>
    <t>流动资产</t>
  </si>
  <si>
    <t>流动负债</t>
  </si>
  <si>
    <t xml:space="preserve">  货币资金</t>
  </si>
  <si>
    <t xml:space="preserve">  短期借款</t>
  </si>
  <si>
    <t xml:space="preserve">  其中:现金</t>
  </si>
  <si>
    <t xml:space="preserve">  应付款项</t>
  </si>
  <si>
    <t xml:space="preserve">       银行存款</t>
  </si>
  <si>
    <t xml:space="preserve">  应付工资</t>
  </si>
  <si>
    <t xml:space="preserve">  应收款项</t>
  </si>
  <si>
    <t xml:space="preserve">  应付福利费</t>
  </si>
  <si>
    <t xml:space="preserve">  存货</t>
  </si>
  <si>
    <t xml:space="preserve">  专项应付款</t>
  </si>
  <si>
    <t>对外投资</t>
  </si>
  <si>
    <t>长期负债</t>
  </si>
  <si>
    <t>农业资产</t>
  </si>
  <si>
    <t xml:space="preserve">  长期借款</t>
  </si>
  <si>
    <t xml:space="preserve">  牲畜(禽)资产</t>
  </si>
  <si>
    <t xml:space="preserve">  一事一议资金</t>
  </si>
  <si>
    <t xml:space="preserve">  林木资产</t>
  </si>
  <si>
    <t>固定资产</t>
  </si>
  <si>
    <t xml:space="preserve">  固定资产原价</t>
  </si>
  <si>
    <t>三、所有者权益</t>
  </si>
  <si>
    <t xml:space="preserve">  减:累计折旧</t>
  </si>
  <si>
    <t xml:space="preserve">  资本</t>
  </si>
  <si>
    <t xml:space="preserve">  固定资产净值</t>
  </si>
  <si>
    <t xml:space="preserve">  公积公益金</t>
  </si>
  <si>
    <t xml:space="preserve">  固定资产清理</t>
  </si>
  <si>
    <t xml:space="preserve">  本年收益</t>
  </si>
  <si>
    <t xml:space="preserve">  在建工程</t>
  </si>
  <si>
    <t xml:space="preserve">  收益分配</t>
  </si>
  <si>
    <t>其他资产</t>
  </si>
  <si>
    <t>单位负责人              签      字</t>
  </si>
  <si>
    <t>民主理财小组</t>
  </si>
  <si>
    <t>新开河村级集体经济组织收益分配表</t>
  </si>
  <si>
    <t/>
  </si>
  <si>
    <t>项    目</t>
  </si>
  <si>
    <t>行次</t>
  </si>
  <si>
    <t>金  额</t>
  </si>
  <si>
    <t>总收入和总支出</t>
  </si>
  <si>
    <t>收益和分配</t>
  </si>
  <si>
    <t>一、总收入</t>
  </si>
  <si>
    <t>1</t>
  </si>
  <si>
    <t xml:space="preserve">  三、本年收益</t>
  </si>
  <si>
    <t>16</t>
  </si>
  <si>
    <t>其中：1.经营收入</t>
  </si>
  <si>
    <t>2</t>
  </si>
  <si>
    <t xml:space="preserve">  四、年初未分配收益</t>
  </si>
  <si>
    <t>17</t>
  </si>
  <si>
    <t xml:space="preserve">      2.发包及上交收入</t>
  </si>
  <si>
    <t>3</t>
  </si>
  <si>
    <t xml:space="preserve">  五、可分配收益总额</t>
  </si>
  <si>
    <t>18</t>
  </si>
  <si>
    <t xml:space="preserve">      3.补助收入</t>
  </si>
  <si>
    <t>4</t>
  </si>
  <si>
    <t>减：提取盈余公积</t>
  </si>
  <si>
    <t>19</t>
  </si>
  <si>
    <t xml:space="preserve">      4.其他收入</t>
  </si>
  <si>
    <t>5</t>
  </si>
  <si>
    <t xml:space="preserve">    盈余返还</t>
  </si>
  <si>
    <t>20</t>
  </si>
  <si>
    <t xml:space="preserve">      5.投资收益</t>
  </si>
  <si>
    <t>6</t>
  </si>
  <si>
    <t xml:space="preserve">    剩余盈余分配</t>
  </si>
  <si>
    <t>21</t>
  </si>
  <si>
    <t xml:space="preserve">    其他分配</t>
  </si>
  <si>
    <t>22</t>
  </si>
  <si>
    <t>二、总支出</t>
  </si>
  <si>
    <t>7</t>
  </si>
  <si>
    <t>其中：1.经营支出</t>
  </si>
  <si>
    <t>8</t>
  </si>
  <si>
    <t xml:space="preserve">      2.管理费用</t>
  </si>
  <si>
    <t>9</t>
  </si>
  <si>
    <t xml:space="preserve">  六、期末未分配收益</t>
  </si>
  <si>
    <t>23</t>
  </si>
  <si>
    <t xml:space="preserve">     其中：办公费用 </t>
  </si>
  <si>
    <t>10</t>
  </si>
  <si>
    <t xml:space="preserve">           差旅费</t>
  </si>
  <si>
    <t>11</t>
  </si>
  <si>
    <t xml:space="preserve">           培训费</t>
  </si>
  <si>
    <t>12</t>
  </si>
  <si>
    <t xml:space="preserve">           招待协作费</t>
  </si>
  <si>
    <t>13</t>
  </si>
  <si>
    <t xml:space="preserve">           书报费</t>
  </si>
  <si>
    <t>14</t>
  </si>
  <si>
    <t xml:space="preserve">      4.其他支出</t>
  </si>
  <si>
    <t>15</t>
  </si>
  <si>
    <t xml:space="preserve"> 曹美娟</t>
  </si>
  <si>
    <t>新开河村固定资产明细公布榜</t>
  </si>
  <si>
    <t>资产名称</t>
  </si>
  <si>
    <t>数量</t>
  </si>
  <si>
    <t>原值       金额</t>
  </si>
  <si>
    <t>净值      金额</t>
  </si>
  <si>
    <t>固定资产使用状况（按原值分）</t>
  </si>
  <si>
    <t>存放地点</t>
  </si>
  <si>
    <t>自用</t>
  </si>
  <si>
    <t>出租</t>
  </si>
  <si>
    <t>闲置</t>
  </si>
  <si>
    <t>毁损</t>
  </si>
  <si>
    <t>报废</t>
  </si>
  <si>
    <t>单位负责人:沈海明</t>
  </si>
  <si>
    <t>民主理财小组组长:金阿龙</t>
  </si>
  <si>
    <t>资产资源经营情况公开表</t>
  </si>
  <si>
    <t>资    产    资    源        名    称</t>
  </si>
  <si>
    <t>承   包        （租赁）人</t>
  </si>
  <si>
    <t>合同起止时间</t>
  </si>
  <si>
    <t>合同总金额</t>
  </si>
  <si>
    <t>租赁面积
（平方米、亩）</t>
  </si>
  <si>
    <t>年应交    承包        （租赁）费</t>
  </si>
  <si>
    <t>其中：</t>
  </si>
  <si>
    <t>已交</t>
  </si>
  <si>
    <t>欠交款</t>
  </si>
  <si>
    <t>历年
结欠</t>
  </si>
  <si>
    <t>当年应交款</t>
  </si>
  <si>
    <t>房产：</t>
  </si>
  <si>
    <t>土地：</t>
  </si>
  <si>
    <t>水产养殖：</t>
  </si>
  <si>
    <t>村财务负责人签字：曹美娟</t>
  </si>
  <si>
    <t>单位负责人签字：沈海明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</si>
  <si>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 xml:space="preserve">主理财                                小组组长                                  签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字</t>
    </r>
  </si>
  <si>
    <t>上一年度生态补偿资金到账及使用累计情况</t>
  </si>
  <si>
    <t>上一年度生态补偿资金到账及使用累计情况（续表）</t>
  </si>
  <si>
    <t>村名</t>
  </si>
  <si>
    <t>上一年度生态补偿资金应补偿金额</t>
  </si>
  <si>
    <t>上一年度生态补偿资金使用结余额</t>
  </si>
  <si>
    <t>累计开支    合计</t>
  </si>
  <si>
    <t>（一）     生态环境  建设</t>
  </si>
  <si>
    <t>（二）生态环境保护费 用  投 入</t>
  </si>
  <si>
    <t>（三）发展镇、村公益事业和村级经济</t>
  </si>
  <si>
    <t>（四）补贴  农户</t>
  </si>
  <si>
    <t>（五）其他</t>
  </si>
  <si>
    <t xml:space="preserve"> 1.村庄环境整治工程</t>
  </si>
  <si>
    <t>2.生活污水治理工程</t>
  </si>
  <si>
    <t>3.农田基础设施投入</t>
  </si>
  <si>
    <t>4.公益林防火设施建设</t>
  </si>
  <si>
    <t xml:space="preserve">    5.其他</t>
  </si>
  <si>
    <t xml:space="preserve"> 1.河道保护</t>
  </si>
  <si>
    <t>2.村庄保护</t>
  </si>
  <si>
    <t>3.改善湿地水环境</t>
  </si>
  <si>
    <t>4.公益林管护</t>
  </si>
  <si>
    <t xml:space="preserve">    1.镇、村公益事业</t>
  </si>
  <si>
    <t>2.发展村 级   经 济</t>
  </si>
  <si>
    <t>1.发放股红</t>
  </si>
  <si>
    <t xml:space="preserve">    2.困难户补助</t>
  </si>
  <si>
    <t>3.其他对农户的补贴</t>
  </si>
  <si>
    <t xml:space="preserve">       医疗卫生支出</t>
  </si>
  <si>
    <t xml:space="preserve">              文体教育支出</t>
  </si>
  <si>
    <t xml:space="preserve">              社会治安支出</t>
  </si>
  <si>
    <t xml:space="preserve">              村庄路桥、社区建设</t>
  </si>
  <si>
    <t>购建固定资产</t>
  </si>
  <si>
    <t>对外  投资</t>
  </si>
  <si>
    <t>资金有偿使用</t>
  </si>
  <si>
    <t>新开河村</t>
  </si>
  <si>
    <t>上一年度公共服务开支补贴资金到账及累计使用情况</t>
  </si>
  <si>
    <t>上一年度公共服务开支补贴应补贴资金总额</t>
  </si>
  <si>
    <t>日常办公支出</t>
  </si>
  <si>
    <t>村级公益事业支出</t>
  </si>
  <si>
    <t>小计</t>
  </si>
  <si>
    <t>办公费用</t>
  </si>
  <si>
    <t>培训费用</t>
  </si>
  <si>
    <t>水电费用</t>
  </si>
  <si>
    <t>治安费用</t>
  </si>
  <si>
    <t>其他</t>
  </si>
  <si>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路桥修理费</t>
    </r>
  </si>
  <si>
    <t>村庄  整治费</t>
  </si>
  <si>
    <t>各类用工支出</t>
  </si>
  <si>
    <t>经济薄弱村扶贫慰问资金到账及累计使用情况</t>
  </si>
  <si>
    <t>2017年度经济薄弱村扶贫慰问应拨付资 金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</si>
  <si>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季度累计已拨付的经济薄弱村扶贫慰问资金</t>
    </r>
  </si>
  <si>
    <t>经济薄弱村扶贫慰问资金到账使用情况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</si>
  <si>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季度经济薄弱村扶贫慰问结余额</t>
    </r>
  </si>
  <si>
    <t>一、困难户临时补助</t>
  </si>
  <si>
    <t>二、突发性灾难补助</t>
  </si>
  <si>
    <t>三、事故救助</t>
  </si>
  <si>
    <t>补助户数</t>
  </si>
  <si>
    <t>家庭人数</t>
  </si>
  <si>
    <t>今年累计已补助金额</t>
  </si>
  <si>
    <t>事件名称</t>
  </si>
  <si>
    <t>计量单位</t>
  </si>
  <si>
    <t>元</t>
  </si>
  <si>
    <t>户</t>
  </si>
  <si>
    <t>人</t>
  </si>
  <si>
    <t>一、专项资金名称</t>
  </si>
  <si>
    <t>二、专项资金所属年度</t>
  </si>
  <si>
    <t>三、专项资金申报金额</t>
  </si>
  <si>
    <t>四、专项资金到账金额</t>
  </si>
  <si>
    <t>五、编制日期</t>
  </si>
  <si>
    <t>六、编制人姓名</t>
  </si>
  <si>
    <t>专项资金来源情况</t>
  </si>
  <si>
    <t>资金类别</t>
  </si>
  <si>
    <t xml:space="preserve">上年度资金   </t>
  </si>
  <si>
    <t xml:space="preserve">本年度资金       </t>
  </si>
  <si>
    <t>市级财政</t>
  </si>
  <si>
    <t>镇（区）级财政</t>
  </si>
  <si>
    <t>村（区）</t>
  </si>
  <si>
    <t>专项资金支出预算</t>
  </si>
  <si>
    <t>具体用途</t>
  </si>
  <si>
    <t>支出预算金额</t>
  </si>
  <si>
    <t>民主议事结论：</t>
  </si>
  <si>
    <t xml:space="preserve">                                                              年  月  日</t>
  </si>
  <si>
    <r>
      <rPr>
        <u/>
        <sz val="11"/>
        <rFont val="宋体"/>
        <family val="3"/>
        <charset val="134"/>
      </rPr>
      <t xml:space="preserve"> （审核单位名称）  </t>
    </r>
    <r>
      <rPr>
        <sz val="11"/>
        <rFont val="宋体"/>
        <family val="3"/>
        <charset val="134"/>
      </rPr>
      <t>审核意见：</t>
    </r>
  </si>
  <si>
    <t>镇分管领导审批意见：</t>
  </si>
  <si>
    <t>单位负责人签字：            年  月  日</t>
  </si>
  <si>
    <t xml:space="preserve">  分管领导签字：                 年  月  日</t>
  </si>
  <si>
    <t>粮食直补、农资综合直补、农作物良种补贴等涉农补助资金分配情况公开表</t>
  </si>
  <si>
    <t>项目类别</t>
  </si>
  <si>
    <t>补贴对象</t>
  </si>
  <si>
    <t>组别</t>
  </si>
  <si>
    <t>补贴标准（元/亩）</t>
  </si>
  <si>
    <t>补贴面积（亩）</t>
  </si>
  <si>
    <t>补贴金额（元）</t>
  </si>
  <si>
    <t>补贴时间</t>
  </si>
  <si>
    <t>资金来源</t>
  </si>
  <si>
    <r>
      <rPr>
        <sz val="12"/>
        <rFont val="宋体"/>
        <family val="3"/>
        <charset val="134"/>
      </rPr>
      <t xml:space="preserve">单位负责人 </t>
    </r>
    <r>
      <rPr>
        <sz val="12"/>
        <rFont val="宋体"/>
        <family val="3"/>
        <charset val="134"/>
      </rPr>
      <t xml:space="preserve">         </t>
    </r>
    <r>
      <rPr>
        <sz val="12"/>
        <rFont val="宋体"/>
        <family val="3"/>
        <charset val="134"/>
      </rPr>
      <t>签字</t>
    </r>
  </si>
  <si>
    <t>集体房屋拆迁、土地征使用情况公开表</t>
  </si>
  <si>
    <t>单位：亩、平方米、万元</t>
  </si>
  <si>
    <t>资产资源名称</t>
  </si>
  <si>
    <t>座落</t>
  </si>
  <si>
    <t>面积</t>
  </si>
  <si>
    <t>批 准 部 门</t>
  </si>
  <si>
    <t>拆迁补偿费、征地款收入情况</t>
  </si>
  <si>
    <t>拆迁补偿费、征地款使用情况</t>
  </si>
  <si>
    <t>应补偿</t>
  </si>
  <si>
    <t>累计已补偿</t>
  </si>
  <si>
    <t>未补偿</t>
  </si>
  <si>
    <t>投资强村公司</t>
  </si>
  <si>
    <t>建造厂房等          经营性资产</t>
  </si>
  <si>
    <t>其他经营用途</t>
  </si>
  <si>
    <t>转入损益、公积公益</t>
  </si>
  <si>
    <t>未处理</t>
  </si>
  <si>
    <t>单位负责人        签字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</si>
  <si>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宋体"/>
        <family val="3"/>
        <charset val="134"/>
      </rPr>
      <t>签</t>
    </r>
    <r>
      <rPr>
        <sz val="12"/>
        <rFont val="宋体"/>
        <family val="3"/>
        <charset val="134"/>
      </rPr>
      <t>字</t>
    </r>
  </si>
  <si>
    <t>新开河村征（使）用土地补偿费发放及征地保养金发放公布榜</t>
  </si>
  <si>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</si>
  <si>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人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数</t>
    </r>
  </si>
  <si>
    <r>
      <rPr>
        <sz val="12"/>
        <rFont val="宋体"/>
        <family val="3"/>
        <charset val="134"/>
      </rPr>
      <t>面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积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（亩）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</si>
  <si>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</si>
  <si>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新开河村农用地有偿流转费发放情况公布榜</t>
  </si>
  <si>
    <t>流转面积（亩）</t>
  </si>
  <si>
    <r>
      <rPr>
        <sz val="12"/>
        <rFont val="宋体"/>
        <family val="3"/>
        <charset val="134"/>
      </rP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</si>
  <si>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</si>
  <si>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说明：此二表可按实际发放表公示，如内容过多请按组汇总。</t>
  </si>
  <si>
    <t>新开河村建设项目招标发包公布榜</t>
  </si>
  <si>
    <t>金额单位：万元</t>
  </si>
  <si>
    <t>项目</t>
  </si>
  <si>
    <t>规模</t>
  </si>
  <si>
    <t>预算</t>
  </si>
  <si>
    <r>
      <rPr>
        <sz val="12"/>
        <rFont val="宋体"/>
        <family val="3"/>
        <charset val="134"/>
      </rPr>
      <t>中标人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姓</t>
    </r>
  </si>
  <si>
    <t>招标发</t>
  </si>
  <si>
    <t>平均</t>
  </si>
  <si>
    <t>资金来源（万元）</t>
  </si>
  <si>
    <t>标的</t>
  </si>
  <si>
    <t>名</t>
  </si>
  <si>
    <t>包标的</t>
  </si>
  <si>
    <t>单价</t>
  </si>
  <si>
    <t>上级</t>
  </si>
  <si>
    <t>村级</t>
  </si>
  <si>
    <t>村民</t>
  </si>
  <si>
    <t>招标</t>
  </si>
  <si>
    <t>扶持</t>
  </si>
  <si>
    <t>自筹</t>
  </si>
  <si>
    <t>筹资</t>
  </si>
  <si>
    <t>带资</t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</si>
  <si>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</si>
  <si>
    <t>理财小组组长:金阿龙</t>
  </si>
  <si>
    <t>填表人：曹美娟</t>
  </si>
  <si>
    <t>固定资产、公益事业及生产性建设项目情况公开表</t>
  </si>
  <si>
    <t>项 目 名 称</t>
  </si>
  <si>
    <t>承 建 单 位      （个 人）</t>
  </si>
  <si>
    <t>项目建设起止日期</t>
  </si>
  <si>
    <t>合同金额</t>
  </si>
  <si>
    <t>决（结）算金额</t>
  </si>
  <si>
    <t>已支付金额</t>
  </si>
  <si>
    <t>欠付金额</t>
  </si>
  <si>
    <t>单位负责人签字</t>
  </si>
  <si>
    <t>民主理财小组        组长签字</t>
  </si>
  <si>
    <t>农户房屋翻建、宅基地商品房安置批复情况公布</t>
  </si>
  <si>
    <t>申请户姓名</t>
  </si>
  <si>
    <t>当前农户房屋翻建或宅基地、商品房安置情况（位置、批准土地和建筑面积）</t>
  </si>
  <si>
    <t>批准日期</t>
  </si>
  <si>
    <t>备注:指本期新批准建房农户、商品房安置</t>
  </si>
  <si>
    <t>新开河村固定资产购置情况明细表</t>
  </si>
  <si>
    <t>资产类别</t>
  </si>
  <si>
    <t>规格型号</t>
  </si>
  <si>
    <t>资产总额</t>
  </si>
  <si>
    <t>农村计划生育家庭奖励扶助对象名单</t>
  </si>
  <si>
    <t>姓名</t>
  </si>
  <si>
    <t>备注：以上对象为本季度新增人员。</t>
  </si>
  <si>
    <t>昆山市巴城镇新开河村社区股份合作社</t>
    <phoneticPr fontId="27" type="noConversion"/>
  </si>
  <si>
    <t>新开河村</t>
    <phoneticPr fontId="27" type="noConversion"/>
  </si>
  <si>
    <t>赵静</t>
    <phoneticPr fontId="27" type="noConversion"/>
  </si>
  <si>
    <t>金庆物业</t>
    <phoneticPr fontId="27" type="noConversion"/>
  </si>
  <si>
    <t>农用仓库</t>
    <phoneticPr fontId="27" type="noConversion"/>
  </si>
  <si>
    <t>农民活动中心</t>
    <phoneticPr fontId="27" type="noConversion"/>
  </si>
  <si>
    <t>朱国峰</t>
    <phoneticPr fontId="27" type="noConversion"/>
  </si>
  <si>
    <t>1271平方米</t>
    <phoneticPr fontId="27" type="noConversion"/>
  </si>
  <si>
    <t>2452.87平方米</t>
    <phoneticPr fontId="27" type="noConversion"/>
  </si>
  <si>
    <t>环湖路1号</t>
  </si>
  <si>
    <t>邢金元</t>
  </si>
  <si>
    <t>2015/1/1-2019/12/31</t>
  </si>
  <si>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36平方米</t>
    </r>
  </si>
  <si>
    <t>单位名称：巴城镇新开河村社区</t>
    <phoneticPr fontId="27" type="noConversion"/>
  </si>
  <si>
    <t>民主理财小组组长:金阿龙</t>
    <phoneticPr fontId="27" type="noConversion"/>
  </si>
  <si>
    <t>填报单位:巴城镇新开河村社区</t>
    <phoneticPr fontId="27" type="noConversion"/>
  </si>
  <si>
    <t>填报单位：巴城镇新开河村社区</t>
    <phoneticPr fontId="27" type="noConversion"/>
  </si>
  <si>
    <t>村会议室</t>
    <phoneticPr fontId="27" type="noConversion"/>
  </si>
  <si>
    <t>2017.9.1-2022.8.31</t>
    <phoneticPr fontId="27" type="noConversion"/>
  </si>
  <si>
    <t>2017.1.1-2021.12.31</t>
    <phoneticPr fontId="27" type="noConversion"/>
  </si>
  <si>
    <t>2019年拨付上一年度生态补偿累计实际到账   金 额</t>
    <phoneticPr fontId="27" type="noConversion"/>
  </si>
  <si>
    <t>2019年拨付上一年度生态补偿已到账资金累计使用情况</t>
    <phoneticPr fontId="27" type="noConversion"/>
  </si>
  <si>
    <t>2019年拨付上一年度补贴累计实际到账资金</t>
    <phoneticPr fontId="27" type="noConversion"/>
  </si>
  <si>
    <t>2019年拨付上一年度公共服务开支补贴到账资金使用情况</t>
    <phoneticPr fontId="27" type="noConversion"/>
  </si>
  <si>
    <r>
      <t xml:space="preserve">     </t>
    </r>
    <r>
      <rPr>
        <b/>
        <u/>
        <sz val="18"/>
        <rFont val="仿宋_GB2312"/>
        <charset val="134"/>
      </rPr>
      <t xml:space="preserve"> 新开河 村</t>
    </r>
    <r>
      <rPr>
        <b/>
        <sz val="18"/>
        <rFont val="仿宋_GB2312"/>
        <charset val="134"/>
      </rPr>
      <t>（涉农社区）专项资金</t>
    </r>
    <r>
      <rPr>
        <b/>
        <u/>
        <sz val="18"/>
        <rFont val="仿宋_GB2312"/>
        <charset val="134"/>
      </rPr>
      <t xml:space="preserve"> 2019年</t>
    </r>
    <r>
      <rPr>
        <b/>
        <sz val="18"/>
        <rFont val="仿宋_GB2312"/>
        <charset val="134"/>
      </rPr>
      <t>使用方案</t>
    </r>
    <phoneticPr fontId="27" type="noConversion"/>
  </si>
  <si>
    <t>村两委会意见：</t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</si>
  <si>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 </t>
    </r>
    <r>
      <rPr>
        <sz val="12"/>
        <rFont val="宋体"/>
        <family val="3"/>
        <charset val="134"/>
      </rPr>
      <t>年</t>
    </r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</si>
  <si>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      2019  </t>
    </r>
    <r>
      <rPr>
        <sz val="12"/>
        <rFont val="宋体"/>
        <family val="3"/>
        <charset val="134"/>
      </rPr>
      <t>年</t>
    </r>
    <phoneticPr fontId="27" type="noConversion"/>
  </si>
  <si>
    <r>
      <t xml:space="preserve">      </t>
    </r>
    <r>
      <rPr>
        <u/>
        <sz val="12"/>
        <rFont val="宋体"/>
        <family val="3"/>
        <charset val="134"/>
      </rPr>
      <t xml:space="preserve">         2019 </t>
    </r>
    <r>
      <rPr>
        <sz val="12"/>
        <rFont val="宋体"/>
        <family val="3"/>
        <charset val="134"/>
      </rPr>
      <t>年</t>
    </r>
    <phoneticPr fontId="27" type="noConversion"/>
  </si>
  <si>
    <t>(二Ｏ一九年度)</t>
    <phoneticPr fontId="27" type="noConversion"/>
  </si>
  <si>
    <t>金阿龙、曹昆龙、汪妹珍、钱洪元、姚阿五</t>
    <phoneticPr fontId="27" type="noConversion"/>
  </si>
  <si>
    <t>昆山市新开河村村民委员会</t>
    <phoneticPr fontId="27" type="noConversion"/>
  </si>
  <si>
    <t>社保</t>
    <phoneticPr fontId="27" type="noConversion"/>
  </si>
  <si>
    <t>公积金</t>
    <phoneticPr fontId="27" type="noConversion"/>
  </si>
  <si>
    <t>昆山市巴城镇邻里服务有限公司</t>
    <phoneticPr fontId="27" type="noConversion"/>
  </si>
  <si>
    <t>应交增值税</t>
    <phoneticPr fontId="27" type="noConversion"/>
  </si>
  <si>
    <t>应交税费</t>
    <phoneticPr fontId="27" type="noConversion"/>
  </si>
  <si>
    <t>2019年村级资金收支预算执行表</t>
    <phoneticPr fontId="27" type="noConversion"/>
  </si>
  <si>
    <t>警务室</t>
    <phoneticPr fontId="27" type="noConversion"/>
  </si>
  <si>
    <t>80平方米</t>
    <phoneticPr fontId="27" type="noConversion"/>
  </si>
  <si>
    <t>徐同兴</t>
    <phoneticPr fontId="27" type="noConversion"/>
  </si>
  <si>
    <t>2016/7/16-2019/7/15</t>
    <phoneticPr fontId="27" type="noConversion"/>
  </si>
  <si>
    <t>第3季度实际完成</t>
    <phoneticPr fontId="27" type="noConversion"/>
  </si>
  <si>
    <t xml:space="preserve">  单位负责人签字：                                    2019年4 月18  日</t>
    <phoneticPr fontId="27" type="noConversion"/>
  </si>
  <si>
    <t>2019年</t>
    <phoneticPr fontId="27" type="noConversion"/>
  </si>
  <si>
    <r>
      <t xml:space="preserve"> </t>
    </r>
    <r>
      <rPr>
        <sz val="12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7" type="noConversion"/>
  </si>
  <si>
    <t>金庆物业</t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</si>
  <si>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4季度</t>
    </r>
    <phoneticPr fontId="27" type="noConversion"/>
  </si>
  <si>
    <t>村级联合发展有限公司</t>
    <phoneticPr fontId="27" type="noConversion"/>
  </si>
  <si>
    <t>新开河村富民</t>
    <phoneticPr fontId="27" type="noConversion"/>
  </si>
  <si>
    <t>潘腊妹</t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</si>
  <si>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 2019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4季度</t>
    </r>
    <phoneticPr fontId="27" type="noConversion"/>
  </si>
  <si>
    <t>公布日期2020年1月13日</t>
    <phoneticPr fontId="27" type="noConversion"/>
  </si>
  <si>
    <r>
      <rPr>
        <sz val="12"/>
        <rFont val="宋体"/>
        <family val="3"/>
        <charset val="134"/>
      </rPr>
      <t xml:space="preserve">     </t>
    </r>
    <r>
      <rPr>
        <u/>
        <sz val="12"/>
        <rFont val="宋体"/>
        <family val="3"/>
        <charset val="134"/>
      </rPr>
      <t xml:space="preserve">    2019  </t>
    </r>
    <r>
      <rPr>
        <sz val="12"/>
        <rFont val="宋体"/>
        <family val="3"/>
        <charset val="134"/>
      </rPr>
      <t>年第四季度</t>
    </r>
    <phoneticPr fontId="27" type="noConversion"/>
  </si>
  <si>
    <t>单位：万元</t>
    <phoneticPr fontId="27" type="noConversion"/>
  </si>
  <si>
    <t>86.88</t>
    <phoneticPr fontId="27" type="noConversion"/>
  </si>
  <si>
    <t>单元：万元</t>
    <phoneticPr fontId="27" type="noConversion"/>
  </si>
  <si>
    <t>95.67</t>
    <phoneticPr fontId="27" type="noConversion"/>
  </si>
  <si>
    <t>2019年度</t>
    <phoneticPr fontId="27" type="noConversion"/>
  </si>
  <si>
    <t>老人活动室前排</t>
    <phoneticPr fontId="27" type="noConversion"/>
  </si>
  <si>
    <t>金小三</t>
    <phoneticPr fontId="27" type="noConversion"/>
  </si>
  <si>
    <t>2017/11/1-2020/9/30</t>
  </si>
  <si>
    <t>76平方米</t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</si>
  <si>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2019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>4季度</t>
    </r>
    <phoneticPr fontId="27" type="noConversion"/>
  </si>
  <si>
    <t>截至第4季度</t>
    <phoneticPr fontId="27" type="noConversion"/>
  </si>
  <si>
    <t>截止日期：2019年第4季度</t>
    <phoneticPr fontId="27" type="noConversion"/>
  </si>
  <si>
    <t>公布日期：2019年12月31日</t>
    <phoneticPr fontId="27" type="noConversion"/>
  </si>
  <si>
    <t>( 2019年度12月)</t>
    <phoneticPr fontId="27" type="noConversion"/>
  </si>
  <si>
    <t>公布日期：2020年1月8日</t>
    <phoneticPr fontId="27" type="noConversion"/>
  </si>
  <si>
    <t>2019年度 4季度</t>
    <phoneticPr fontId="27" type="noConversion"/>
  </si>
  <si>
    <t>2019年度4季度</t>
    <phoneticPr fontId="27" type="noConversion"/>
  </si>
  <si>
    <t>房屋建筑物</t>
    <phoneticPr fontId="27" type="noConversion"/>
  </si>
  <si>
    <t>农民活动中心在建工程结转固定资产</t>
    <phoneticPr fontId="27" type="noConversion"/>
  </si>
  <si>
    <t>新开河村警务室</t>
    <phoneticPr fontId="27" type="noConversion"/>
  </si>
  <si>
    <t>自建</t>
    <phoneticPr fontId="27" type="noConversion"/>
  </si>
  <si>
    <t>待界定划入</t>
    <phoneticPr fontId="27" type="noConversion"/>
  </si>
  <si>
    <r>
      <t xml:space="preserve">                   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季度</t>
    </r>
    <phoneticPr fontId="27" type="noConversion"/>
  </si>
  <si>
    <t>预制厂</t>
    <phoneticPr fontId="27" type="noConversion"/>
  </si>
  <si>
    <t>√</t>
    <phoneticPr fontId="27" type="noConversion"/>
  </si>
  <si>
    <t>G12期基站房屋</t>
    <phoneticPr fontId="27" type="noConversion"/>
  </si>
  <si>
    <t>原永胜大队部后房屋</t>
    <phoneticPr fontId="27" type="noConversion"/>
  </si>
  <si>
    <t>老年活动室前排</t>
    <phoneticPr fontId="27" type="noConversion"/>
  </si>
  <si>
    <t>农用仓库</t>
    <phoneticPr fontId="27" type="noConversion"/>
  </si>
  <si>
    <t>农民活动中心</t>
    <phoneticPr fontId="27" type="noConversion"/>
  </si>
  <si>
    <t>合计</t>
    <phoneticPr fontId="27" type="noConversion"/>
  </si>
  <si>
    <t>第四季度</t>
    <phoneticPr fontId="27" type="noConversion"/>
  </si>
  <si>
    <t>新开河村社区股份合作社四季度债权债务等进行了财务公开，对农户补偿、农房翻建、计划生育家庭奖励等进行及时公开</t>
    <phoneticPr fontId="27" type="noConversion"/>
  </si>
  <si>
    <t>2019年新开河村社区股份合作社四季度资产租赁收入64.71万元，投资收益83.88万元，全年总收入163.36万元；固定资产折旧支出21.8万元，管理费用全年16.91万元，其他支出全年95.67万元；对资产资源经营性情况进行了公开，当年欠收租金0万元；对生态补偿、公共服务、薄弱村慰问、专项资金使用方案、涉农补助、房屋拆迁、固定资产及计划生育补助进行了即时公开，4季度新增国定资产农民活动中心由在建工程转入，新开河村警务室待界定资产转入。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</si>
</sst>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##.00"/>
    <numFmt numFmtId="177" formatCode="0.00;[Red]0.00"/>
    <numFmt numFmtId="178" formatCode="0.00_ "/>
  </numFmts>
  <fonts count="48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仿宋_GB2312"/>
      <charset val="134"/>
    </font>
    <font>
      <sz val="12"/>
      <name val="Times New Roman"/>
      <family val="1"/>
    </font>
    <font>
      <sz val="10"/>
      <name val="Times New Roman"/>
      <family val="1"/>
    </font>
    <font>
      <sz val="20"/>
      <name val="宋体"/>
      <family val="3"/>
      <charset val="134"/>
    </font>
    <font>
      <u/>
      <sz val="12"/>
      <name val="宋体"/>
      <family val="3"/>
      <charset val="134"/>
    </font>
    <font>
      <b/>
      <sz val="18"/>
      <name val="仿宋_GB2312"/>
      <charset val="134"/>
    </font>
    <font>
      <u/>
      <sz val="11"/>
      <name val="宋体"/>
      <family val="3"/>
      <charset val="134"/>
    </font>
    <font>
      <sz val="2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Arial"/>
      <family val="2"/>
    </font>
    <font>
      <sz val="12"/>
      <color indexed="10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22"/>
      <name val="黑体"/>
      <family val="3"/>
      <charset val="134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MS Sans Serif"/>
      <family val="1"/>
    </font>
    <font>
      <sz val="10"/>
      <name val="Arial"/>
      <family val="2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80"/>
      <name val="宋体"/>
      <family val="3"/>
      <charset val="134"/>
    </font>
    <font>
      <b/>
      <sz val="28"/>
      <name val="新宋体"/>
      <family val="3"/>
      <charset val="134"/>
    </font>
    <font>
      <sz val="28"/>
      <name val="黑体"/>
      <family val="3"/>
      <charset val="134"/>
    </font>
    <font>
      <sz val="28"/>
      <name val="宋体"/>
      <family val="3"/>
      <charset val="134"/>
    </font>
    <font>
      <sz val="24"/>
      <name val="宋体"/>
      <family val="3"/>
      <charset val="134"/>
    </font>
    <font>
      <b/>
      <u/>
      <sz val="18"/>
      <name val="仿宋_GB231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  <family val="2"/>
    </font>
    <font>
      <sz val="12"/>
      <name val="宋体"/>
      <family val="3"/>
      <charset val="134"/>
    </font>
    <font>
      <sz val="8"/>
      <color rgb="FFFF0000"/>
      <name val="宋体"/>
      <family val="3"/>
      <charset val="134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42" fillId="0" borderId="0"/>
    <xf numFmtId="0" fontId="5" fillId="0" borderId="0" applyNumberFormat="0" applyFill="0" applyBorder="0" applyAlignment="0" applyProtection="0"/>
    <xf numFmtId="0" fontId="33" fillId="0" borderId="0"/>
    <xf numFmtId="0" fontId="33" fillId="0" borderId="0"/>
    <xf numFmtId="0" fontId="42" fillId="0" borderId="0"/>
    <xf numFmtId="0" fontId="33" fillId="0" borderId="0"/>
    <xf numFmtId="0" fontId="33" fillId="0" borderId="0"/>
    <xf numFmtId="0" fontId="33" fillId="0" borderId="0"/>
    <xf numFmtId="0" fontId="42" fillId="0" borderId="0"/>
    <xf numFmtId="0" fontId="33" fillId="0" borderId="0"/>
    <xf numFmtId="0" fontId="33" fillId="0" borderId="0"/>
    <xf numFmtId="0" fontId="42" fillId="0" borderId="0"/>
    <xf numFmtId="9" fontId="4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9"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2" xfId="0" applyFont="1" applyBorder="1"/>
    <xf numFmtId="0" fontId="6" fillId="0" borderId="2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0" fillId="0" borderId="15" xfId="0" applyFont="1" applyBorder="1"/>
    <xf numFmtId="0" fontId="2" fillId="0" borderId="14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9" fillId="0" borderId="0" xfId="0" applyFont="1"/>
    <xf numFmtId="0" fontId="0" fillId="0" borderId="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9" fillId="0" borderId="14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6" fillId="0" borderId="15" xfId="0" applyFont="1" applyBorder="1"/>
    <xf numFmtId="0" fontId="6" fillId="0" borderId="2" xfId="0" applyFont="1" applyBorder="1"/>
    <xf numFmtId="0" fontId="2" fillId="0" borderId="15" xfId="0" applyFont="1" applyBorder="1"/>
    <xf numFmtId="0" fontId="10" fillId="0" borderId="2" xfId="0" applyFont="1" applyBorder="1"/>
    <xf numFmtId="0" fontId="0" fillId="0" borderId="17" xfId="0" applyFont="1" applyBorder="1"/>
    <xf numFmtId="0" fontId="0" fillId="0" borderId="16" xfId="0" applyFont="1" applyBorder="1"/>
    <xf numFmtId="0" fontId="0" fillId="0" borderId="28" xfId="0" applyFont="1" applyBorder="1" applyAlignment="1">
      <alignment horizontal="center" vertical="center"/>
    </xf>
    <xf numFmtId="2" fontId="0" fillId="0" borderId="2" xfId="0" applyNumberFormat="1" applyFont="1" applyBorder="1"/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0" fillId="0" borderId="31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12" applyFont="1" applyBorder="1" applyAlignment="1">
      <alignment horizontal="center" vertical="center" wrapText="1"/>
    </xf>
    <xf numFmtId="0" fontId="17" fillId="0" borderId="2" xfId="12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" fillId="0" borderId="0" xfId="9" applyFont="1" applyAlignment="1">
      <alignment vertical="center"/>
    </xf>
    <xf numFmtId="0" fontId="0" fillId="0" borderId="0" xfId="9" applyFont="1" applyAlignment="1">
      <alignment vertical="center"/>
    </xf>
    <xf numFmtId="0" fontId="0" fillId="0" borderId="0" xfId="9" applyFont="1" applyBorder="1" applyAlignment="1">
      <alignment vertical="center"/>
    </xf>
    <xf numFmtId="0" fontId="2" fillId="0" borderId="2" xfId="9" applyFont="1" applyBorder="1" applyAlignment="1">
      <alignment horizontal="center" vertical="center" wrapText="1" shrinkToFit="1"/>
    </xf>
    <xf numFmtId="0" fontId="2" fillId="0" borderId="14" xfId="9" applyFont="1" applyBorder="1" applyAlignment="1">
      <alignment horizontal="center" vertical="center" shrinkToFit="1"/>
    </xf>
    <xf numFmtId="0" fontId="2" fillId="0" borderId="2" xfId="9" applyFont="1" applyBorder="1" applyAlignment="1">
      <alignment horizontal="center" vertical="center" shrinkToFit="1"/>
    </xf>
    <xf numFmtId="0" fontId="16" fillId="0" borderId="2" xfId="9" applyFont="1" applyBorder="1" applyAlignment="1">
      <alignment horizontal="center" vertical="center" shrinkToFit="1"/>
    </xf>
    <xf numFmtId="0" fontId="2" fillId="0" borderId="15" xfId="9" applyFont="1" applyBorder="1" applyAlignment="1">
      <alignment horizontal="center" vertical="center" shrinkToFit="1"/>
    </xf>
    <xf numFmtId="0" fontId="16" fillId="0" borderId="14" xfId="9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20" fillId="0" borderId="0" xfId="0" applyFont="1" applyFill="1" applyAlignment="1">
      <alignment vertical="center"/>
    </xf>
    <xf numFmtId="49" fontId="22" fillId="4" borderId="0" xfId="0" applyNumberFormat="1" applyFont="1" applyFill="1" applyAlignment="1">
      <alignment horizontal="right"/>
    </xf>
    <xf numFmtId="49" fontId="23" fillId="4" borderId="0" xfId="0" applyNumberFormat="1" applyFont="1" applyFill="1" applyAlignment="1">
      <alignment horizontal="right"/>
    </xf>
    <xf numFmtId="49" fontId="25" fillId="4" borderId="59" xfId="0" applyNumberFormat="1" applyFont="1" applyFill="1" applyBorder="1" applyAlignment="1">
      <alignment horizontal="right" vertical="center"/>
    </xf>
    <xf numFmtId="49" fontId="25" fillId="4" borderId="59" xfId="0" applyNumberFormat="1" applyFont="1" applyFill="1" applyBorder="1" applyAlignment="1">
      <alignment horizontal="center" vertical="center"/>
    </xf>
    <xf numFmtId="49" fontId="25" fillId="4" borderId="60" xfId="0" applyNumberFormat="1" applyFont="1" applyFill="1" applyBorder="1" applyAlignment="1">
      <alignment horizontal="center" vertical="center"/>
    </xf>
    <xf numFmtId="49" fontId="25" fillId="4" borderId="61" xfId="0" applyNumberFormat="1" applyFont="1" applyFill="1" applyBorder="1" applyAlignment="1">
      <alignment horizontal="center" vertical="center"/>
    </xf>
    <xf numFmtId="49" fontId="25" fillId="4" borderId="62" xfId="0" applyNumberFormat="1" applyFont="1" applyFill="1" applyBorder="1" applyAlignment="1">
      <alignment horizontal="center" vertical="center"/>
    </xf>
    <xf numFmtId="49" fontId="24" fillId="4" borderId="63" xfId="0" applyNumberFormat="1" applyFont="1" applyFill="1" applyBorder="1" applyAlignment="1">
      <alignment horizontal="center" vertical="center"/>
    </xf>
    <xf numFmtId="49" fontId="25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horizontal="center" vertical="center"/>
    </xf>
    <xf numFmtId="49" fontId="25" fillId="4" borderId="64" xfId="0" applyNumberFormat="1" applyFont="1" applyFill="1" applyBorder="1" applyAlignment="1">
      <alignment horizontal="right" vertical="center"/>
    </xf>
    <xf numFmtId="49" fontId="20" fillId="4" borderId="63" xfId="0" applyNumberFormat="1" applyFont="1" applyFill="1" applyBorder="1" applyAlignment="1">
      <alignment horizontal="left" vertical="center"/>
    </xf>
    <xf numFmtId="49" fontId="20" fillId="4" borderId="2" xfId="0" applyNumberFormat="1" applyFont="1" applyFill="1" applyBorder="1" applyAlignment="1">
      <alignment horizontal="center" vertical="center"/>
    </xf>
    <xf numFmtId="176" fontId="20" fillId="4" borderId="2" xfId="0" applyNumberFormat="1" applyFont="1" applyFill="1" applyBorder="1" applyAlignment="1">
      <alignment horizontal="right" vertical="center"/>
    </xf>
    <xf numFmtId="49" fontId="20" fillId="4" borderId="2" xfId="0" applyNumberFormat="1" applyFont="1" applyFill="1" applyBorder="1" applyAlignment="1">
      <alignment horizontal="left" vertical="center"/>
    </xf>
    <xf numFmtId="176" fontId="20" fillId="4" borderId="64" xfId="0" applyNumberFormat="1" applyFont="1" applyFill="1" applyBorder="1" applyAlignment="1">
      <alignment horizontal="right" vertical="center"/>
    </xf>
    <xf numFmtId="49" fontId="20" fillId="4" borderId="64" xfId="0" applyNumberFormat="1" applyFont="1" applyFill="1" applyBorder="1" applyAlignment="1">
      <alignment horizontal="right" vertical="center"/>
    </xf>
    <xf numFmtId="49" fontId="20" fillId="4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 shrinkToFit="1"/>
    </xf>
    <xf numFmtId="49" fontId="25" fillId="4" borderId="64" xfId="0" applyNumberFormat="1" applyFont="1" applyFill="1" applyBorder="1" applyAlignment="1">
      <alignment horizontal="right"/>
    </xf>
    <xf numFmtId="49" fontId="25" fillId="4" borderId="63" xfId="0" applyNumberFormat="1" applyFont="1" applyFill="1" applyBorder="1" applyAlignment="1">
      <alignment horizontal="right"/>
    </xf>
    <xf numFmtId="49" fontId="25" fillId="4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176" fontId="20" fillId="4" borderId="64" xfId="0" applyNumberFormat="1" applyFont="1" applyFill="1" applyBorder="1" applyAlignment="1">
      <alignment horizontal="right"/>
    </xf>
    <xf numFmtId="49" fontId="23" fillId="4" borderId="64" xfId="0" applyNumberFormat="1" applyFont="1" applyFill="1" applyBorder="1" applyAlignment="1">
      <alignment horizontal="right"/>
    </xf>
    <xf numFmtId="49" fontId="23" fillId="4" borderId="2" xfId="0" applyNumberFormat="1" applyFont="1" applyFill="1" applyBorder="1" applyAlignment="1">
      <alignment horizontal="right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vertical="center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vertical="center"/>
    </xf>
    <xf numFmtId="177" fontId="0" fillId="0" borderId="3" xfId="6" applyNumberFormat="1" applyFont="1" applyBorder="1" applyAlignment="1">
      <alignment horizontal="center" vertical="center"/>
    </xf>
    <xf numFmtId="0" fontId="0" fillId="0" borderId="4" xfId="6" applyFont="1" applyBorder="1" applyAlignment="1">
      <alignment horizontal="center" vertical="center"/>
    </xf>
    <xf numFmtId="0" fontId="0" fillId="0" borderId="4" xfId="6" applyNumberFormat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2" xfId="6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2" xfId="6" applyFont="1" applyBorder="1" applyAlignment="1">
      <alignment horizontal="center" vertical="center"/>
    </xf>
    <xf numFmtId="177" fontId="5" fillId="0" borderId="6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shrinkToFit="1"/>
    </xf>
    <xf numFmtId="0" fontId="0" fillId="0" borderId="9" xfId="6" applyFont="1" applyBorder="1" applyAlignment="1">
      <alignment vertical="center"/>
    </xf>
    <xf numFmtId="177" fontId="0" fillId="0" borderId="6" xfId="6" applyNumberFormat="1" applyFont="1" applyBorder="1" applyAlignment="1">
      <alignment vertical="center"/>
    </xf>
    <xf numFmtId="0" fontId="0" fillId="0" borderId="2" xfId="6" applyNumberFormat="1" applyFont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6" fillId="0" borderId="0" xfId="0" applyFont="1"/>
    <xf numFmtId="0" fontId="6" fillId="0" borderId="0" xfId="0" applyFont="1"/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29" fillId="0" borderId="4" xfId="0" applyFont="1" applyBorder="1" applyAlignment="1">
      <alignment horizontal="center" vertical="center" wrapText="1"/>
    </xf>
    <xf numFmtId="0" fontId="29" fillId="0" borderId="68" xfId="0" applyFont="1" applyBorder="1" applyAlignment="1">
      <alignment vertical="center" wrapText="1"/>
    </xf>
    <xf numFmtId="0" fontId="29" fillId="0" borderId="69" xfId="0" applyFont="1" applyBorder="1" applyAlignment="1">
      <alignment vertical="center" wrapText="1"/>
    </xf>
    <xf numFmtId="0" fontId="29" fillId="0" borderId="70" xfId="0" applyFont="1" applyBorder="1" applyAlignment="1">
      <alignment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shrinkToFit="1"/>
    </xf>
    <xf numFmtId="0" fontId="29" fillId="4" borderId="2" xfId="10" applyFont="1" applyFill="1" applyBorder="1" applyAlignment="1">
      <alignment horizontal="center" vertical="center"/>
    </xf>
    <xf numFmtId="0" fontId="29" fillId="4" borderId="2" xfId="10" applyNumberFormat="1" applyFont="1" applyFill="1" applyBorder="1" applyAlignment="1">
      <alignment horizontal="left" vertical="center" wrapText="1"/>
    </xf>
    <xf numFmtId="0" fontId="29" fillId="4" borderId="25" xfId="0" applyFont="1" applyFill="1" applyBorder="1" applyAlignment="1">
      <alignment horizontal="center" vertical="center" shrinkToFit="1"/>
    </xf>
    <xf numFmtId="0" fontId="29" fillId="4" borderId="2" xfId="1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shrinkToFit="1"/>
    </xf>
    <xf numFmtId="0" fontId="29" fillId="0" borderId="2" xfId="10" applyFont="1" applyBorder="1" applyAlignment="1">
      <alignment horizontal="left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8" xfId="0" applyFont="1" applyBorder="1" applyAlignment="1">
      <alignment vertical="center" shrinkToFit="1"/>
    </xf>
    <xf numFmtId="0" fontId="29" fillId="0" borderId="25" xfId="0" applyFont="1" applyBorder="1" applyAlignment="1">
      <alignment vertical="center" shrinkToFit="1"/>
    </xf>
    <xf numFmtId="0" fontId="0" fillId="0" borderId="0" xfId="0" applyFont="1" applyAlignment="1"/>
    <xf numFmtId="0" fontId="26" fillId="0" borderId="0" xfId="0" applyFont="1" applyAlignment="1">
      <alignment vertical="center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2" xfId="11" applyFont="1" applyFill="1" applyBorder="1" applyAlignment="1">
      <alignment vertical="center" shrinkToFit="1"/>
    </xf>
    <xf numFmtId="0" fontId="29" fillId="0" borderId="2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2" xfId="11" applyFont="1" applyFill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/>
    </xf>
    <xf numFmtId="0" fontId="29" fillId="0" borderId="2" xfId="2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5" borderId="2" xfId="0" applyFont="1" applyFill="1" applyBorder="1" applyAlignment="1">
      <alignment vertical="center"/>
    </xf>
    <xf numFmtId="0" fontId="29" fillId="5" borderId="9" xfId="0" applyFont="1" applyFill="1" applyBorder="1" applyAlignment="1">
      <alignment vertical="center"/>
    </xf>
    <xf numFmtId="0" fontId="29" fillId="0" borderId="2" xfId="2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0" fillId="0" borderId="7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0" fillId="0" borderId="2" xfId="0" applyNumberFormat="1" applyBorder="1"/>
    <xf numFmtId="0" fontId="5" fillId="0" borderId="2" xfId="0" applyFont="1" applyBorder="1" applyAlignment="1">
      <alignment horizontal="center" vertical="center"/>
    </xf>
    <xf numFmtId="0" fontId="32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33" fillId="0" borderId="6" xfId="0" applyFont="1" applyBorder="1"/>
    <xf numFmtId="0" fontId="6" fillId="0" borderId="75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0" fillId="0" borderId="77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78" xfId="0" applyFont="1" applyBorder="1" applyAlignment="1">
      <alignment vertical="center"/>
    </xf>
    <xf numFmtId="0" fontId="5" fillId="0" borderId="79" xfId="0" applyFont="1" applyBorder="1" applyAlignment="1">
      <alignment horizontal="center" vertical="center"/>
    </xf>
    <xf numFmtId="0" fontId="0" fillId="0" borderId="28" xfId="0" applyFont="1" applyBorder="1"/>
    <xf numFmtId="0" fontId="0" fillId="0" borderId="71" xfId="0" applyFont="1" applyBorder="1" applyAlignment="1">
      <alignment vertical="center"/>
    </xf>
    <xf numFmtId="0" fontId="0" fillId="0" borderId="71" xfId="0" applyFont="1" applyBorder="1"/>
    <xf numFmtId="0" fontId="0" fillId="0" borderId="80" xfId="0" applyFont="1" applyBorder="1"/>
    <xf numFmtId="0" fontId="5" fillId="0" borderId="42" xfId="0" applyFont="1" applyBorder="1" applyAlignment="1">
      <alignment horizontal="center" vertical="center"/>
    </xf>
    <xf numFmtId="0" fontId="0" fillId="0" borderId="25" xfId="0" applyFont="1" applyBorder="1"/>
    <xf numFmtId="0" fontId="0" fillId="0" borderId="0" xfId="0" applyFont="1" applyBorder="1"/>
    <xf numFmtId="0" fontId="0" fillId="0" borderId="81" xfId="0" applyFont="1" applyBorder="1"/>
    <xf numFmtId="0" fontId="5" fillId="0" borderId="7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0" fillId="0" borderId="2" xfId="0" quotePrefix="1" applyNumberFormat="1" applyBorder="1"/>
    <xf numFmtId="0" fontId="6" fillId="0" borderId="2" xfId="0" quotePrefix="1" applyNumberFormat="1" applyFont="1" applyBorder="1" applyAlignment="1"/>
    <xf numFmtId="0" fontId="6" fillId="0" borderId="2" xfId="0" quotePrefix="1" applyNumberFormat="1" applyFont="1" applyBorder="1"/>
    <xf numFmtId="0" fontId="6" fillId="0" borderId="2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vertical="center"/>
    </xf>
    <xf numFmtId="0" fontId="42" fillId="0" borderId="0" xfId="9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3" fillId="0" borderId="2" xfId="0" applyNumberFormat="1" applyFont="1" applyBorder="1" applyAlignment="1"/>
    <xf numFmtId="0" fontId="43" fillId="0" borderId="27" xfId="0" applyFont="1" applyBorder="1" applyAlignment="1">
      <alignment horizontal="center" vertical="center"/>
    </xf>
    <xf numFmtId="0" fontId="42" fillId="0" borderId="2" xfId="0" applyNumberFormat="1" applyFont="1" applyBorder="1"/>
    <xf numFmtId="14" fontId="6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2" fillId="0" borderId="14" xfId="0" applyNumberFormat="1" applyFont="1" applyBorder="1"/>
    <xf numFmtId="0" fontId="6" fillId="0" borderId="2" xfId="0" applyNumberFormat="1" applyFont="1" applyBorder="1" applyAlignment="1"/>
    <xf numFmtId="0" fontId="6" fillId="0" borderId="83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83" xfId="0" applyFont="1" applyBorder="1" applyAlignment="1">
      <alignment horizontal="center" vertical="center" wrapText="1"/>
    </xf>
    <xf numFmtId="9" fontId="0" fillId="0" borderId="0" xfId="14" applyFont="1" applyAlignment="1">
      <alignment vertical="center"/>
    </xf>
    <xf numFmtId="0" fontId="42" fillId="0" borderId="0" xfId="0" applyFont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vertical="center"/>
    </xf>
    <xf numFmtId="0" fontId="46" fillId="0" borderId="9" xfId="0" applyFont="1" applyBorder="1" applyAlignment="1">
      <alignment vertical="center"/>
    </xf>
    <xf numFmtId="0" fontId="46" fillId="5" borderId="9" xfId="0" applyFont="1" applyFill="1" applyBorder="1" applyAlignment="1">
      <alignment vertical="center"/>
    </xf>
    <xf numFmtId="0" fontId="46" fillId="0" borderId="2" xfId="0" applyFont="1" applyBorder="1" applyAlignment="1">
      <alignment horizontal="center" vertical="center" shrinkToFit="1"/>
    </xf>
    <xf numFmtId="0" fontId="46" fillId="5" borderId="2" xfId="0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178" fontId="20" fillId="4" borderId="2" xfId="0" applyNumberFormat="1" applyFont="1" applyFill="1" applyBorder="1" applyAlignment="1">
      <alignment horizontal="right" vertical="center"/>
    </xf>
    <xf numFmtId="0" fontId="47" fillId="0" borderId="2" xfId="15" applyFont="1" applyBorder="1" applyAlignment="1">
      <alignment horizontal="center" vertical="center"/>
    </xf>
    <xf numFmtId="0" fontId="42" fillId="0" borderId="2" xfId="0" applyFont="1" applyBorder="1"/>
    <xf numFmtId="0" fontId="4" fillId="0" borderId="0" xfId="0" applyFont="1" applyAlignment="1">
      <alignment horizontal="center" vertical="center"/>
    </xf>
    <xf numFmtId="31" fontId="5" fillId="0" borderId="30" xfId="0" applyNumberFormat="1" applyFont="1" applyBorder="1" applyAlignment="1">
      <alignment horizontal="center" vertical="center"/>
    </xf>
    <xf numFmtId="31" fontId="5" fillId="0" borderId="29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35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 vertical="justify"/>
    </xf>
    <xf numFmtId="0" fontId="2" fillId="0" borderId="71" xfId="0" applyFont="1" applyBorder="1" applyAlignment="1">
      <alignment horizontal="left" vertical="justify"/>
    </xf>
    <xf numFmtId="0" fontId="2" fillId="0" borderId="80" xfId="0" applyFont="1" applyBorder="1" applyAlignment="1">
      <alignment horizontal="left" vertical="justify"/>
    </xf>
    <xf numFmtId="0" fontId="2" fillId="0" borderId="8" xfId="0" applyFont="1" applyBorder="1" applyAlignment="1">
      <alignment horizontal="left" vertical="justify"/>
    </xf>
    <xf numFmtId="0" fontId="2" fillId="0" borderId="1" xfId="0" applyFont="1" applyBorder="1" applyAlignment="1">
      <alignment horizontal="left" vertical="justify"/>
    </xf>
    <xf numFmtId="0" fontId="2" fillId="0" borderId="82" xfId="0" applyFont="1" applyBorder="1" applyAlignment="1">
      <alignment horizontal="left" vertical="justify"/>
    </xf>
    <xf numFmtId="0" fontId="42" fillId="0" borderId="28" xfId="0" applyFont="1" applyBorder="1" applyAlignment="1">
      <alignment horizontal="center" wrapText="1"/>
    </xf>
    <xf numFmtId="0" fontId="0" fillId="0" borderId="71" xfId="0" applyFont="1" applyBorder="1" applyAlignment="1">
      <alignment horizontal="center" wrapText="1"/>
    </xf>
    <xf numFmtId="0" fontId="0" fillId="0" borderId="80" xfId="0" applyFont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81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82" xfId="0" applyFont="1" applyBorder="1" applyAlignment="1">
      <alignment horizontal="center" wrapText="1"/>
    </xf>
    <xf numFmtId="0" fontId="0" fillId="0" borderId="71" xfId="0" applyFont="1" applyBorder="1" applyAlignment="1">
      <alignment wrapText="1"/>
    </xf>
    <xf numFmtId="0" fontId="0" fillId="0" borderId="71" xfId="0" applyFont="1" applyBorder="1" applyAlignment="1"/>
    <xf numFmtId="0" fontId="0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30" fillId="0" borderId="71" xfId="10" applyFont="1" applyBorder="1" applyAlignment="1">
      <alignment horizontal="center" vertical="center" wrapText="1"/>
    </xf>
    <xf numFmtId="0" fontId="30" fillId="0" borderId="72" xfId="10" applyFont="1" applyBorder="1" applyAlignment="1">
      <alignment horizontal="center" vertical="center" wrapText="1"/>
    </xf>
    <xf numFmtId="0" fontId="30" fillId="0" borderId="1" xfId="10" applyFont="1" applyBorder="1" applyAlignment="1">
      <alignment horizontal="center" vertical="center" wrapText="1"/>
    </xf>
    <xf numFmtId="0" fontId="30" fillId="0" borderId="7" xfId="1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15" xfId="10" applyFont="1" applyFill="1" applyBorder="1" applyAlignment="1">
      <alignment horizontal="left" vertical="center" wrapText="1"/>
    </xf>
    <xf numFmtId="0" fontId="29" fillId="0" borderId="14" xfId="10" applyFont="1" applyFill="1" applyBorder="1" applyAlignment="1">
      <alignment horizontal="left" vertical="center" wrapText="1"/>
    </xf>
    <xf numFmtId="0" fontId="29" fillId="0" borderId="15" xfId="2" applyFont="1" applyBorder="1" applyAlignment="1">
      <alignment horizontal="left" vertical="center" wrapText="1"/>
    </xf>
    <xf numFmtId="0" fontId="29" fillId="0" borderId="14" xfId="2" applyFont="1" applyBorder="1" applyAlignment="1">
      <alignment horizontal="left" vertical="center" wrapText="1"/>
    </xf>
    <xf numFmtId="0" fontId="29" fillId="0" borderId="28" xfId="2" applyFont="1" applyBorder="1" applyAlignment="1">
      <alignment horizontal="left" vertical="center" wrapText="1"/>
    </xf>
    <xf numFmtId="0" fontId="29" fillId="0" borderId="72" xfId="2" applyFont="1" applyBorder="1" applyAlignment="1">
      <alignment horizontal="left" vertical="center" wrapText="1"/>
    </xf>
    <xf numFmtId="0" fontId="30" fillId="0" borderId="72" xfId="11" applyFont="1" applyFill="1" applyBorder="1" applyAlignment="1">
      <alignment horizontal="center" vertical="center" shrinkToFit="1"/>
    </xf>
    <xf numFmtId="0" fontId="30" fillId="0" borderId="26" xfId="1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9" fillId="0" borderId="72" xfId="0" applyFont="1" applyBorder="1" applyAlignment="1">
      <alignment horizontal="center" vertical="center" textRotation="255"/>
    </xf>
    <xf numFmtId="0" fontId="29" fillId="0" borderId="23" xfId="0" applyFont="1" applyBorder="1" applyAlignment="1">
      <alignment horizontal="center" vertical="center" textRotation="255"/>
    </xf>
    <xf numFmtId="0" fontId="29" fillId="0" borderId="14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center" wrapText="1"/>
    </xf>
    <xf numFmtId="0" fontId="30" fillId="0" borderId="71" xfId="11" applyFont="1" applyFill="1" applyBorder="1" applyAlignment="1">
      <alignment horizontal="center" vertical="center" shrinkToFit="1"/>
    </xf>
    <xf numFmtId="0" fontId="30" fillId="0" borderId="1" xfId="11" applyFont="1" applyFill="1" applyBorder="1" applyAlignment="1">
      <alignment horizontal="center" vertical="center" shrinkToFit="1"/>
    </xf>
    <xf numFmtId="0" fontId="30" fillId="0" borderId="7" xfId="11" applyFont="1" applyFill="1" applyBorder="1" applyAlignment="1">
      <alignment horizontal="center" vertical="center" shrinkToFit="1"/>
    </xf>
    <xf numFmtId="0" fontId="29" fillId="0" borderId="14" xfId="11" applyFont="1" applyFill="1" applyBorder="1" applyAlignment="1">
      <alignment horizontal="center" vertical="center" shrinkToFit="1"/>
    </xf>
    <xf numFmtId="0" fontId="29" fillId="0" borderId="2" xfId="11" applyFont="1" applyFill="1" applyBorder="1" applyAlignment="1">
      <alignment horizontal="center" vertical="center" shrinkToFit="1"/>
    </xf>
    <xf numFmtId="0" fontId="29" fillId="4" borderId="56" xfId="11" applyFont="1" applyFill="1" applyBorder="1" applyAlignment="1">
      <alignment horizontal="center" vertical="center" shrinkToFit="1"/>
    </xf>
    <xf numFmtId="0" fontId="29" fillId="4" borderId="14" xfId="11" applyFont="1" applyFill="1" applyBorder="1" applyAlignment="1">
      <alignment horizontal="center" vertical="center" shrinkToFit="1"/>
    </xf>
    <xf numFmtId="0" fontId="29" fillId="0" borderId="56" xfId="11" applyFont="1" applyFill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textRotation="255"/>
    </xf>
    <xf numFmtId="0" fontId="29" fillId="0" borderId="5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6" xfId="10" applyFont="1" applyBorder="1" applyAlignment="1">
      <alignment horizontal="center" vertical="center" wrapText="1"/>
    </xf>
    <xf numFmtId="0" fontId="29" fillId="0" borderId="24" xfId="10" applyFont="1" applyBorder="1" applyAlignment="1">
      <alignment horizontal="center" vertical="center" wrapText="1"/>
    </xf>
    <xf numFmtId="0" fontId="29" fillId="0" borderId="27" xfId="10" applyFont="1" applyBorder="1" applyAlignment="1">
      <alignment horizontal="center" vertical="center" wrapText="1"/>
    </xf>
    <xf numFmtId="0" fontId="29" fillId="4" borderId="15" xfId="10" applyFont="1" applyFill="1" applyBorder="1" applyAlignment="1">
      <alignment horizontal="left" vertical="center" wrapText="1"/>
    </xf>
    <xf numFmtId="0" fontId="29" fillId="4" borderId="14" xfId="10" applyFont="1" applyFill="1" applyBorder="1" applyAlignment="1">
      <alignment horizontal="left" vertical="center" wrapText="1"/>
    </xf>
    <xf numFmtId="0" fontId="29" fillId="4" borderId="56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10" applyFont="1" applyFill="1" applyBorder="1" applyAlignment="1">
      <alignment horizontal="left" vertical="center" wrapText="1" shrinkToFit="1"/>
    </xf>
    <xf numFmtId="0" fontId="29" fillId="4" borderId="14" xfId="10" applyFont="1" applyFill="1" applyBorder="1" applyAlignment="1">
      <alignment horizontal="left" vertical="center" wrapText="1" shrinkToFit="1"/>
    </xf>
    <xf numFmtId="0" fontId="29" fillId="4" borderId="72" xfId="0" applyFont="1" applyFill="1" applyBorder="1" applyAlignment="1">
      <alignment horizontal="center" vertical="center" textRotation="255"/>
    </xf>
    <xf numFmtId="0" fontId="29" fillId="4" borderId="23" xfId="0" applyFont="1" applyFill="1" applyBorder="1" applyAlignment="1">
      <alignment horizontal="center" vertical="center" textRotation="255"/>
    </xf>
    <xf numFmtId="0" fontId="29" fillId="4" borderId="7" xfId="0" applyFont="1" applyFill="1" applyBorder="1" applyAlignment="1">
      <alignment horizontal="center" vertical="center" textRotation="255"/>
    </xf>
    <xf numFmtId="0" fontId="29" fillId="4" borderId="26" xfId="10" applyFont="1" applyFill="1" applyBorder="1" applyAlignment="1">
      <alignment horizontal="center" vertical="center" wrapText="1"/>
    </xf>
    <xf numFmtId="0" fontId="29" fillId="4" borderId="24" xfId="10" applyFont="1" applyFill="1" applyBorder="1" applyAlignment="1">
      <alignment horizontal="center" vertical="center" wrapText="1"/>
    </xf>
    <xf numFmtId="0" fontId="29" fillId="4" borderId="27" xfId="1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9" fillId="0" borderId="57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/>
    </xf>
    <xf numFmtId="49" fontId="24" fillId="4" borderId="59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3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1" xfId="9" applyFont="1" applyBorder="1" applyAlignment="1">
      <alignment horizontal="center" vertical="center" wrapText="1"/>
    </xf>
    <xf numFmtId="0" fontId="2" fillId="0" borderId="24" xfId="9" applyFont="1" applyBorder="1" applyAlignment="1">
      <alignment horizontal="center" vertical="center" wrapText="1"/>
    </xf>
    <xf numFmtId="0" fontId="2" fillId="0" borderId="27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/>
    </xf>
    <xf numFmtId="0" fontId="2" fillId="0" borderId="15" xfId="9" applyFont="1" applyBorder="1" applyAlignment="1">
      <alignment horizontal="center" vertical="center"/>
    </xf>
    <xf numFmtId="0" fontId="2" fillId="0" borderId="2" xfId="9" applyFont="1" applyBorder="1" applyAlignment="1">
      <alignment horizontal="center" vertical="center" wrapText="1" shrinkToFit="1"/>
    </xf>
    <xf numFmtId="0" fontId="0" fillId="0" borderId="0" xfId="9" applyFont="1" applyAlignment="1">
      <alignment horizontal="left" vertical="center"/>
    </xf>
    <xf numFmtId="0" fontId="2" fillId="0" borderId="29" xfId="9" applyFont="1" applyBorder="1" applyAlignment="1">
      <alignment horizontal="center" vertical="center"/>
    </xf>
    <xf numFmtId="0" fontId="2" fillId="0" borderId="14" xfId="9" applyFont="1" applyBorder="1" applyAlignment="1">
      <alignment horizontal="center" vertical="center"/>
    </xf>
    <xf numFmtId="0" fontId="2" fillId="0" borderId="4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42" fillId="0" borderId="30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2" fillId="0" borderId="2" xfId="9" applyFont="1" applyBorder="1" applyAlignment="1">
      <alignment horizontal="center" vertical="center"/>
    </xf>
    <xf numFmtId="0" fontId="2" fillId="0" borderId="56" xfId="9" applyFont="1" applyBorder="1" applyAlignment="1">
      <alignment horizontal="center" vertical="center"/>
    </xf>
    <xf numFmtId="0" fontId="2" fillId="0" borderId="15" xfId="9" applyFont="1" applyBorder="1" applyAlignment="1">
      <alignment horizontal="center" vertical="center" wrapText="1" shrinkToFit="1"/>
    </xf>
    <xf numFmtId="0" fontId="2" fillId="0" borderId="56" xfId="9" applyFont="1" applyBorder="1" applyAlignment="1">
      <alignment horizontal="center" vertical="center" wrapText="1" shrinkToFit="1"/>
    </xf>
    <xf numFmtId="0" fontId="2" fillId="0" borderId="14" xfId="9" applyFont="1" applyBorder="1" applyAlignment="1">
      <alignment horizontal="center" vertical="center" wrapText="1" shrinkToFit="1"/>
    </xf>
    <xf numFmtId="0" fontId="19" fillId="0" borderId="0" xfId="0" applyFont="1" applyFill="1" applyAlignment="1">
      <alignment horizontal="center" vertical="center"/>
    </xf>
    <xf numFmtId="0" fontId="42" fillId="0" borderId="0" xfId="9" applyFont="1" applyAlignment="1">
      <alignment horizontal="left" vertical="center"/>
    </xf>
    <xf numFmtId="0" fontId="0" fillId="0" borderId="0" xfId="9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14" fillId="2" borderId="47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center" vertical="top"/>
    </xf>
    <xf numFmtId="0" fontId="2" fillId="0" borderId="40" xfId="0" applyFont="1" applyFill="1" applyBorder="1" applyAlignment="1">
      <alignment horizontal="center" vertical="top"/>
    </xf>
    <xf numFmtId="0" fontId="2" fillId="0" borderId="4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1" fontId="9" fillId="0" borderId="0" xfId="0" applyNumberFormat="1" applyFont="1" applyAlignment="1">
      <alignment horizontal="center"/>
    </xf>
    <xf numFmtId="0" fontId="4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2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1" fontId="9" fillId="0" borderId="19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</cellXfs>
  <cellStyles count="16">
    <cellStyle name="ColLevel_0" xfId="3"/>
    <cellStyle name="RowLevel_0" xfId="1"/>
    <cellStyle name="百分比" xfId="14" builtinId="5"/>
    <cellStyle name="常规" xfId="0" builtinId="0"/>
    <cellStyle name="常规 2" xfId="4"/>
    <cellStyle name="常规 3" xfId="15"/>
    <cellStyle name="常规 4" xfId="5"/>
    <cellStyle name="常规 5" xfId="7"/>
    <cellStyle name="常规 7" xfId="8"/>
    <cellStyle name="常规_（市级）2016年征地补偿、资产动迁、生态补偿及公共服务开支补贴资金第2季度到账情况" xfId="9"/>
    <cellStyle name="常规_Sheet1" xfId="10"/>
    <cellStyle name="常规_Sheet2" xfId="2"/>
    <cellStyle name="常规_昆山市2014年收支决算及2015年收支预算表(表样）" xfId="11"/>
    <cellStyle name="常规_审计表样" xfId="6"/>
    <cellStyle name="常规_一季度村务公开表" xfId="12"/>
    <cellStyle name="样式 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5</xdr:row>
      <xdr:rowOff>180975</xdr:rowOff>
    </xdr:from>
    <xdr:to>
      <xdr:col>6</xdr:col>
      <xdr:colOff>819150</xdr:colOff>
      <xdr:row>5</xdr:row>
      <xdr:rowOff>180975</xdr:rowOff>
    </xdr:to>
    <xdr:sp macro="" textlink="">
      <xdr:nvSpPr>
        <xdr:cNvPr id="15457" name="Line 1"/>
        <xdr:cNvSpPr>
          <a:spLocks noChangeShapeType="1"/>
        </xdr:cNvSpPr>
      </xdr:nvSpPr>
      <xdr:spPr>
        <a:xfrm>
          <a:off x="4219575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400050</xdr:colOff>
      <xdr:row>5</xdr:row>
      <xdr:rowOff>180975</xdr:rowOff>
    </xdr:from>
    <xdr:to>
      <xdr:col>8</xdr:col>
      <xdr:colOff>857250</xdr:colOff>
      <xdr:row>5</xdr:row>
      <xdr:rowOff>180975</xdr:rowOff>
    </xdr:to>
    <xdr:sp macro="" textlink="">
      <xdr:nvSpPr>
        <xdr:cNvPr id="15458" name="Line 2"/>
        <xdr:cNvSpPr>
          <a:spLocks noChangeShapeType="1"/>
        </xdr:cNvSpPr>
      </xdr:nvSpPr>
      <xdr:spPr>
        <a:xfrm>
          <a:off x="6057900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19</xdr:row>
      <xdr:rowOff>0</xdr:rowOff>
    </xdr:from>
    <xdr:to>
      <xdr:col>3</xdr:col>
      <xdr:colOff>466725</xdr:colOff>
      <xdr:row>20</xdr:row>
      <xdr:rowOff>0</xdr:rowOff>
    </xdr:to>
    <xdr:grpSp>
      <xdr:nvGrpSpPr>
        <xdr:cNvPr id="9472" name="Group 3"/>
        <xdr:cNvGrpSpPr/>
      </xdr:nvGrpSpPr>
      <xdr:grpSpPr>
        <a:xfrm>
          <a:off x="1962150" y="7800975"/>
          <a:ext cx="933450" cy="857250"/>
          <a:chOff x="206" y="819"/>
          <a:chExt cx="98" cy="90"/>
        </a:xfrm>
      </xdr:grpSpPr>
      <xdr:sp macro="" textlink="">
        <xdr:nvSpPr>
          <xdr:cNvPr id="9473" name="Line 1"/>
          <xdr:cNvSpPr>
            <a:spLocks noChangeShapeType="1"/>
          </xdr:cNvSpPr>
        </xdr:nvSpPr>
        <xdr:spPr>
          <a:xfrm>
            <a:off x="206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9474" name="Line 2"/>
          <xdr:cNvSpPr>
            <a:spLocks noChangeShapeType="1"/>
          </xdr:cNvSpPr>
        </xdr:nvSpPr>
        <xdr:spPr>
          <a:xfrm>
            <a:off x="304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16</xdr:row>
      <xdr:rowOff>9525</xdr:rowOff>
    </xdr:from>
    <xdr:to>
      <xdr:col>5</xdr:col>
      <xdr:colOff>476250</xdr:colOff>
      <xdr:row>17</xdr:row>
      <xdr:rowOff>0</xdr:rowOff>
    </xdr:to>
    <xdr:grpSp>
      <xdr:nvGrpSpPr>
        <xdr:cNvPr id="8448" name="Group 3"/>
        <xdr:cNvGrpSpPr/>
      </xdr:nvGrpSpPr>
      <xdr:grpSpPr>
        <a:xfrm>
          <a:off x="4200525" y="6381750"/>
          <a:ext cx="971550" cy="600075"/>
          <a:chOff x="441" y="670"/>
          <a:chExt cx="102" cy="63"/>
        </a:xfrm>
      </xdr:grpSpPr>
      <xdr:sp macro="" textlink="">
        <xdr:nvSpPr>
          <xdr:cNvPr id="8449" name="Line 1"/>
          <xdr:cNvSpPr>
            <a:spLocks noChangeShapeType="1"/>
          </xdr:cNvSpPr>
        </xdr:nvSpPr>
        <xdr:spPr>
          <a:xfrm>
            <a:off x="441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8450" name="Line 2"/>
          <xdr:cNvSpPr>
            <a:spLocks noChangeShapeType="1"/>
          </xdr:cNvSpPr>
        </xdr:nvSpPr>
        <xdr:spPr>
          <a:xfrm>
            <a:off x="543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7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topLeftCell="A22" workbookViewId="0">
      <selection activeCell="F15" sqref="F15"/>
    </sheetView>
  </sheetViews>
  <sheetFormatPr defaultColWidth="9" defaultRowHeight="13.5"/>
  <cols>
    <col min="1" max="1" width="23.125" style="146" customWidth="1"/>
    <col min="2" max="2" width="7.25" style="146" customWidth="1"/>
    <col min="3" max="3" width="10.875" style="146" customWidth="1"/>
    <col min="4" max="4" width="20.625" style="146" customWidth="1"/>
    <col min="5" max="5" width="9.125" style="146" customWidth="1"/>
    <col min="6" max="6" width="13" style="146" customWidth="1"/>
    <col min="7" max="16384" width="9" style="146"/>
  </cols>
  <sheetData>
    <row r="1" spans="1:6" ht="26.1" customHeight="1">
      <c r="A1" s="410" t="s">
        <v>253</v>
      </c>
      <c r="B1" s="410"/>
      <c r="C1" s="410"/>
      <c r="D1" s="410"/>
      <c r="E1" s="410"/>
      <c r="F1" s="410"/>
    </row>
    <row r="2" spans="1:6" ht="24" customHeight="1">
      <c r="A2" s="147" t="s">
        <v>254</v>
      </c>
      <c r="B2" s="147" t="s">
        <v>254</v>
      </c>
      <c r="C2" s="147" t="s">
        <v>565</v>
      </c>
      <c r="D2" s="147" t="s">
        <v>254</v>
      </c>
      <c r="E2" s="147" t="s">
        <v>254</v>
      </c>
      <c r="F2" s="148" t="s">
        <v>254</v>
      </c>
    </row>
    <row r="3" spans="1:6" ht="26.1" customHeight="1">
      <c r="A3" s="411" t="s">
        <v>193</v>
      </c>
      <c r="B3" s="411"/>
      <c r="C3" s="411"/>
      <c r="D3" s="149" t="s">
        <v>254</v>
      </c>
      <c r="E3" s="149" t="s">
        <v>254</v>
      </c>
      <c r="F3" s="150" t="s">
        <v>563</v>
      </c>
    </row>
    <row r="4" spans="1:6" ht="42" customHeight="1">
      <c r="A4" s="151" t="s">
        <v>255</v>
      </c>
      <c r="B4" s="152" t="s">
        <v>256</v>
      </c>
      <c r="C4" s="152" t="s">
        <v>257</v>
      </c>
      <c r="D4" s="152" t="s">
        <v>255</v>
      </c>
      <c r="E4" s="152" t="s">
        <v>256</v>
      </c>
      <c r="F4" s="153" t="s">
        <v>257</v>
      </c>
    </row>
    <row r="5" spans="1:6" ht="29.1" customHeight="1">
      <c r="A5" s="154" t="s">
        <v>258</v>
      </c>
      <c r="B5" s="155" t="s">
        <v>254</v>
      </c>
      <c r="C5" s="155" t="s">
        <v>254</v>
      </c>
      <c r="D5" s="156" t="s">
        <v>259</v>
      </c>
      <c r="E5" s="155" t="s">
        <v>254</v>
      </c>
      <c r="F5" s="157" t="s">
        <v>254</v>
      </c>
    </row>
    <row r="6" spans="1:6" ht="26.1" customHeight="1">
      <c r="A6" s="158" t="s">
        <v>260</v>
      </c>
      <c r="B6" s="159" t="s">
        <v>261</v>
      </c>
      <c r="C6" s="160">
        <f>C7+C8+C9+C10+C11</f>
        <v>163.37</v>
      </c>
      <c r="D6" s="161" t="s">
        <v>262</v>
      </c>
      <c r="E6" s="159" t="s">
        <v>263</v>
      </c>
      <c r="F6" s="162">
        <v>28.98</v>
      </c>
    </row>
    <row r="7" spans="1:6" ht="26.1" customHeight="1">
      <c r="A7" s="158" t="s">
        <v>264</v>
      </c>
      <c r="B7" s="159" t="s">
        <v>265</v>
      </c>
      <c r="C7" s="160">
        <v>76.27</v>
      </c>
      <c r="D7" s="161" t="s">
        <v>266</v>
      </c>
      <c r="E7" s="159" t="s">
        <v>267</v>
      </c>
      <c r="F7" s="163"/>
    </row>
    <row r="8" spans="1:6" ht="26.1" customHeight="1">
      <c r="A8" s="158" t="s">
        <v>268</v>
      </c>
      <c r="B8" s="159" t="s">
        <v>269</v>
      </c>
      <c r="C8" s="164"/>
      <c r="D8" s="161" t="s">
        <v>270</v>
      </c>
      <c r="E8" s="159" t="s">
        <v>271</v>
      </c>
      <c r="F8" s="162">
        <v>28.98</v>
      </c>
    </row>
    <row r="9" spans="1:6" ht="26.1" customHeight="1">
      <c r="A9" s="158" t="s">
        <v>272</v>
      </c>
      <c r="B9" s="159" t="s">
        <v>273</v>
      </c>
      <c r="C9" s="160"/>
      <c r="D9" s="165" t="s">
        <v>274</v>
      </c>
      <c r="E9" s="159" t="s">
        <v>275</v>
      </c>
      <c r="F9" s="166"/>
    </row>
    <row r="10" spans="1:6" ht="26.1" customHeight="1">
      <c r="A10" s="158" t="s">
        <v>276</v>
      </c>
      <c r="B10" s="159" t="s">
        <v>277</v>
      </c>
      <c r="C10" s="315">
        <v>0.22</v>
      </c>
      <c r="D10" s="165" t="s">
        <v>278</v>
      </c>
      <c r="E10" s="159" t="s">
        <v>279</v>
      </c>
      <c r="F10" s="166"/>
    </row>
    <row r="11" spans="1:6" ht="26.1" customHeight="1">
      <c r="A11" s="158" t="s">
        <v>280</v>
      </c>
      <c r="B11" s="159" t="s">
        <v>281</v>
      </c>
      <c r="C11" s="164" t="s">
        <v>562</v>
      </c>
      <c r="D11" s="165" t="s">
        <v>282</v>
      </c>
      <c r="E11" s="159" t="s">
        <v>283</v>
      </c>
      <c r="F11" s="166"/>
    </row>
    <row r="12" spans="1:6" ht="26.1" customHeight="1">
      <c r="A12" s="167" t="s">
        <v>254</v>
      </c>
      <c r="B12" s="159" t="s">
        <v>254</v>
      </c>
      <c r="C12" s="168"/>
      <c r="D12" s="169" t="s">
        <v>284</v>
      </c>
      <c r="E12" s="159" t="s">
        <v>285</v>
      </c>
      <c r="F12" s="166"/>
    </row>
    <row r="13" spans="1:6" ht="26.1" customHeight="1">
      <c r="A13" s="158" t="s">
        <v>286</v>
      </c>
      <c r="B13" s="159" t="s">
        <v>287</v>
      </c>
      <c r="C13" s="160">
        <f>C14+C15+C21</f>
        <v>134.38</v>
      </c>
      <c r="D13" s="168" t="s">
        <v>254</v>
      </c>
      <c r="E13" s="159"/>
      <c r="F13" s="166"/>
    </row>
    <row r="14" spans="1:6" ht="26.1" customHeight="1">
      <c r="A14" s="158" t="s">
        <v>288</v>
      </c>
      <c r="B14" s="159" t="s">
        <v>289</v>
      </c>
      <c r="C14" s="160">
        <v>21.8</v>
      </c>
      <c r="D14" s="168" t="s">
        <v>254</v>
      </c>
      <c r="E14" s="159"/>
      <c r="F14" s="166"/>
    </row>
    <row r="15" spans="1:6" ht="26.1" customHeight="1">
      <c r="A15" s="158" t="s">
        <v>290</v>
      </c>
      <c r="B15" s="159" t="s">
        <v>291</v>
      </c>
      <c r="C15" s="160">
        <v>16.91</v>
      </c>
      <c r="D15" s="161" t="s">
        <v>292</v>
      </c>
      <c r="E15" s="159" t="s">
        <v>293</v>
      </c>
      <c r="F15" s="170">
        <v>28.98</v>
      </c>
    </row>
    <row r="16" spans="1:6" ht="26.1" customHeight="1">
      <c r="A16" s="158" t="s">
        <v>294</v>
      </c>
      <c r="B16" s="159" t="s">
        <v>295</v>
      </c>
      <c r="C16" s="315">
        <v>0.02</v>
      </c>
      <c r="D16" s="161" t="s">
        <v>254</v>
      </c>
      <c r="E16" s="159" t="s">
        <v>254</v>
      </c>
      <c r="F16" s="171"/>
    </row>
    <row r="17" spans="1:6" ht="26.1" customHeight="1">
      <c r="A17" s="158" t="s">
        <v>296</v>
      </c>
      <c r="B17" s="159" t="s">
        <v>297</v>
      </c>
      <c r="C17" s="168"/>
      <c r="D17" s="161" t="s">
        <v>254</v>
      </c>
      <c r="E17" s="159" t="s">
        <v>254</v>
      </c>
      <c r="F17" s="171" t="s">
        <v>254</v>
      </c>
    </row>
    <row r="18" spans="1:6" ht="26.1" customHeight="1">
      <c r="A18" s="158" t="s">
        <v>298</v>
      </c>
      <c r="B18" s="159" t="s">
        <v>299</v>
      </c>
      <c r="C18" s="172" t="s">
        <v>254</v>
      </c>
      <c r="D18" s="172" t="s">
        <v>254</v>
      </c>
      <c r="E18" s="172" t="s">
        <v>254</v>
      </c>
      <c r="F18" s="171" t="s">
        <v>254</v>
      </c>
    </row>
    <row r="19" spans="1:6" ht="26.1" customHeight="1">
      <c r="A19" s="158" t="s">
        <v>300</v>
      </c>
      <c r="B19" s="159" t="s">
        <v>301</v>
      </c>
      <c r="C19" s="172"/>
      <c r="D19" s="172" t="s">
        <v>254</v>
      </c>
      <c r="E19" s="172" t="s">
        <v>254</v>
      </c>
      <c r="F19" s="171" t="s">
        <v>254</v>
      </c>
    </row>
    <row r="20" spans="1:6" ht="26.1" customHeight="1">
      <c r="A20" s="158" t="s">
        <v>302</v>
      </c>
      <c r="B20" s="159" t="s">
        <v>303</v>
      </c>
      <c r="C20" s="172"/>
      <c r="E20" s="172" t="s">
        <v>254</v>
      </c>
      <c r="F20" s="171" t="s">
        <v>254</v>
      </c>
    </row>
    <row r="21" spans="1:6" ht="26.1" customHeight="1">
      <c r="A21" s="158" t="s">
        <v>304</v>
      </c>
      <c r="B21" s="159" t="s">
        <v>305</v>
      </c>
      <c r="C21" s="172" t="s">
        <v>564</v>
      </c>
      <c r="D21" s="172" t="s">
        <v>254</v>
      </c>
      <c r="E21" s="172" t="s">
        <v>254</v>
      </c>
      <c r="F21" s="171" t="s">
        <v>254</v>
      </c>
    </row>
    <row r="22" spans="1:6" s="3" customFormat="1" ht="48.75" customHeight="1">
      <c r="A22" s="173" t="s">
        <v>206</v>
      </c>
      <c r="B22" s="174" t="s">
        <v>306</v>
      </c>
      <c r="C22" s="175" t="s">
        <v>251</v>
      </c>
      <c r="D22" s="174" t="s">
        <v>189</v>
      </c>
      <c r="E22" s="175" t="s">
        <v>252</v>
      </c>
      <c r="F22" s="176" t="s">
        <v>191</v>
      </c>
    </row>
  </sheetData>
  <mergeCells count="2">
    <mergeCell ref="A1:F1"/>
    <mergeCell ref="A3:C3"/>
  </mergeCells>
  <phoneticPr fontId="27" type="noConversion"/>
  <pageMargins left="0.80902777777777801" right="0.26874999999999999" top="0.57916666666666705" bottom="0.43888888888888899" header="0.5" footer="0.36875000000000002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U19"/>
  <sheetViews>
    <sheetView workbookViewId="0">
      <selection activeCell="J8" sqref="J8"/>
    </sheetView>
  </sheetViews>
  <sheetFormatPr defaultColWidth="9" defaultRowHeight="14.25"/>
  <cols>
    <col min="1" max="1" width="17.75" customWidth="1"/>
    <col min="2" max="2" width="5.625" customWidth="1"/>
    <col min="3" max="3" width="9.75" customWidth="1"/>
    <col min="4" max="4" width="10.25" customWidth="1"/>
    <col min="5" max="5" width="7" customWidth="1"/>
    <col min="6" max="8" width="5.125" customWidth="1"/>
    <col min="9" max="9" width="5.25" customWidth="1"/>
    <col min="10" max="10" width="12.75" customWidth="1"/>
    <col min="256" max="16384" width="9" style="3"/>
  </cols>
  <sheetData>
    <row r="1" spans="1:10" ht="22.5">
      <c r="A1" s="412" t="s">
        <v>307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0" ht="30" customHeight="1">
      <c r="A2" s="143"/>
      <c r="B2" s="413" t="s">
        <v>583</v>
      </c>
      <c r="C2" s="413"/>
      <c r="D2" s="413"/>
      <c r="E2" s="413"/>
      <c r="F2" s="413"/>
      <c r="G2" s="413"/>
      <c r="H2" s="413"/>
      <c r="J2" t="s">
        <v>170</v>
      </c>
    </row>
    <row r="3" spans="1:10" ht="24.95" customHeight="1">
      <c r="A3" s="418" t="s">
        <v>308</v>
      </c>
      <c r="B3" s="418" t="s">
        <v>309</v>
      </c>
      <c r="C3" s="420" t="s">
        <v>310</v>
      </c>
      <c r="D3" s="420" t="s">
        <v>311</v>
      </c>
      <c r="E3" s="414" t="s">
        <v>312</v>
      </c>
      <c r="F3" s="415"/>
      <c r="G3" s="415"/>
      <c r="H3" s="415"/>
      <c r="I3" s="415"/>
      <c r="J3" s="144" t="s">
        <v>313</v>
      </c>
    </row>
    <row r="4" spans="1:10" ht="24.95" customHeight="1">
      <c r="A4" s="419"/>
      <c r="B4" s="419"/>
      <c r="C4" s="421"/>
      <c r="D4" s="421"/>
      <c r="E4" s="52" t="s">
        <v>314</v>
      </c>
      <c r="F4" s="52" t="s">
        <v>315</v>
      </c>
      <c r="G4" s="52" t="s">
        <v>316</v>
      </c>
      <c r="H4" s="52" t="s">
        <v>317</v>
      </c>
      <c r="I4" s="52" t="s">
        <v>318</v>
      </c>
      <c r="J4" s="52"/>
    </row>
    <row r="5" spans="1:10" ht="15" customHeight="1">
      <c r="A5" s="17" t="s">
        <v>584</v>
      </c>
      <c r="B5" s="20"/>
      <c r="C5" s="17">
        <v>151000</v>
      </c>
      <c r="D5" s="17">
        <v>151000</v>
      </c>
      <c r="E5" s="19"/>
      <c r="F5" s="19"/>
      <c r="G5" s="19" t="s">
        <v>585</v>
      </c>
      <c r="H5" s="19"/>
      <c r="I5" s="19"/>
      <c r="J5" s="19"/>
    </row>
    <row r="6" spans="1:10" ht="15" customHeight="1">
      <c r="A6" s="17" t="s">
        <v>586</v>
      </c>
      <c r="B6" s="20"/>
      <c r="C6" s="17">
        <v>95000</v>
      </c>
      <c r="D6" s="17">
        <v>95000</v>
      </c>
      <c r="E6" s="19"/>
      <c r="F6" s="19" t="s">
        <v>585</v>
      </c>
      <c r="G6" s="19"/>
      <c r="H6" s="19"/>
      <c r="I6" s="19"/>
      <c r="J6" s="19"/>
    </row>
    <row r="7" spans="1:10" ht="15" customHeight="1">
      <c r="A7" s="17" t="s">
        <v>587</v>
      </c>
      <c r="B7" s="20"/>
      <c r="C7" s="17">
        <v>758633</v>
      </c>
      <c r="D7" s="17">
        <v>758633</v>
      </c>
      <c r="E7" s="19"/>
      <c r="F7" s="19" t="s">
        <v>585</v>
      </c>
      <c r="G7" s="19"/>
      <c r="H7" s="19"/>
      <c r="I7" s="19"/>
      <c r="J7" s="19"/>
    </row>
    <row r="8" spans="1:10" ht="15" customHeight="1">
      <c r="A8" s="17" t="s">
        <v>588</v>
      </c>
      <c r="B8" s="20"/>
      <c r="C8" s="17">
        <v>153765.5</v>
      </c>
      <c r="D8" s="17">
        <v>153765.5</v>
      </c>
      <c r="E8" s="19"/>
      <c r="F8" s="19" t="s">
        <v>585</v>
      </c>
      <c r="G8" s="19"/>
      <c r="H8" s="19"/>
      <c r="I8" s="19"/>
      <c r="J8" s="19"/>
    </row>
    <row r="9" spans="1:10" ht="15" customHeight="1">
      <c r="A9" s="17" t="s">
        <v>589</v>
      </c>
      <c r="B9" s="20"/>
      <c r="C9" s="17">
        <v>3431413.22</v>
      </c>
      <c r="D9" s="17">
        <v>3431413.22</v>
      </c>
      <c r="E9" s="19"/>
      <c r="F9" s="19" t="s">
        <v>585</v>
      </c>
      <c r="G9" s="19"/>
      <c r="H9" s="19"/>
      <c r="I9" s="19"/>
      <c r="J9" s="19"/>
    </row>
    <row r="10" spans="1:10" ht="15" customHeight="1">
      <c r="A10" s="17" t="s">
        <v>590</v>
      </c>
      <c r="B10" s="20"/>
      <c r="C10" s="17">
        <v>4724183.75</v>
      </c>
      <c r="D10" s="17">
        <v>4724183.75</v>
      </c>
      <c r="E10" s="19"/>
      <c r="F10" s="19" t="s">
        <v>585</v>
      </c>
      <c r="G10" s="19"/>
      <c r="H10" s="19"/>
      <c r="I10" s="19"/>
      <c r="J10" s="19"/>
    </row>
    <row r="11" spans="1:10" ht="15" customHeight="1">
      <c r="A11" s="17" t="s">
        <v>580</v>
      </c>
      <c r="B11" s="20"/>
      <c r="C11" s="17">
        <v>46778</v>
      </c>
      <c r="D11" s="17">
        <v>46778</v>
      </c>
      <c r="E11" s="19"/>
      <c r="F11" s="19" t="s">
        <v>585</v>
      </c>
      <c r="G11" s="19"/>
      <c r="H11" s="19"/>
      <c r="I11" s="19"/>
      <c r="J11" s="19"/>
    </row>
    <row r="12" spans="1:10" ht="15" customHeight="1">
      <c r="A12" s="279"/>
      <c r="B12" s="20"/>
      <c r="C12" s="17"/>
      <c r="D12" s="17"/>
      <c r="E12" s="19"/>
      <c r="F12" s="19"/>
      <c r="G12" s="19"/>
      <c r="H12" s="19"/>
      <c r="I12" s="19"/>
      <c r="J12" s="19"/>
    </row>
    <row r="13" spans="1:10" ht="15" customHeight="1">
      <c r="A13" s="279"/>
      <c r="B13" s="20"/>
      <c r="C13" s="17"/>
      <c r="D13" s="17"/>
      <c r="E13" s="19"/>
      <c r="F13" s="19"/>
      <c r="G13" s="19"/>
      <c r="H13" s="19"/>
      <c r="I13" s="19"/>
      <c r="J13" s="19"/>
    </row>
    <row r="14" spans="1:10" ht="15" customHeight="1">
      <c r="A14" s="279"/>
      <c r="B14" s="20"/>
      <c r="C14" s="17"/>
      <c r="D14" s="17"/>
      <c r="E14" s="19"/>
      <c r="F14" s="19"/>
      <c r="G14" s="19"/>
      <c r="H14" s="19"/>
      <c r="I14" s="19"/>
      <c r="J14" s="19"/>
    </row>
    <row r="15" spans="1:10" ht="15" customHeight="1">
      <c r="A15" s="17" t="s">
        <v>591</v>
      </c>
      <c r="B15" s="20"/>
      <c r="C15" s="17">
        <f>SUM(C5:C14)</f>
        <v>9360773.4700000007</v>
      </c>
      <c r="D15" s="17">
        <f>SUM(D5:D14)</f>
        <v>9360773.4700000007</v>
      </c>
      <c r="E15" s="19"/>
      <c r="F15" s="19"/>
      <c r="G15" s="19"/>
      <c r="H15" s="19"/>
      <c r="I15" s="19"/>
      <c r="J15" s="19"/>
    </row>
    <row r="16" spans="1:10" ht="24.75" customHeight="1">
      <c r="A16" t="s">
        <v>210</v>
      </c>
      <c r="D16" t="s">
        <v>319</v>
      </c>
      <c r="E16" s="145"/>
      <c r="F16" s="145"/>
      <c r="G16" s="145"/>
      <c r="H16" t="s">
        <v>320</v>
      </c>
      <c r="I16" s="145"/>
    </row>
    <row r="17" spans="1:10" ht="24.75" customHeight="1">
      <c r="C17" s="416" t="s">
        <v>575</v>
      </c>
      <c r="D17" s="417"/>
      <c r="E17" s="417"/>
      <c r="F17" s="417"/>
      <c r="G17" s="417"/>
      <c r="H17" s="417"/>
      <c r="I17" s="417"/>
      <c r="J17" s="417"/>
    </row>
    <row r="19" spans="1:10">
      <c r="A19" s="145"/>
    </row>
  </sheetData>
  <mergeCells count="8">
    <mergeCell ref="A1:J1"/>
    <mergeCell ref="B2:H2"/>
    <mergeCell ref="E3:I3"/>
    <mergeCell ref="C17:J17"/>
    <mergeCell ref="A3:A4"/>
    <mergeCell ref="B3:B4"/>
    <mergeCell ref="C3:C4"/>
    <mergeCell ref="D3:D4"/>
  </mergeCells>
  <phoneticPr fontId="27" type="noConversion"/>
  <pageMargins left="0.83888888888888902" right="0.37916666666666698" top="0.45902777777777798" bottom="0.30902777777777801" header="0.28888888888888897" footer="0.25"/>
  <pageSetup paperSize="9" orientation="portrait" horizontalDpi="180" verticalDpi="180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workbookViewId="0">
      <pane xSplit="7" ySplit="9" topLeftCell="H10" activePane="bottomRight" state="frozen"/>
      <selection pane="topRight" activeCell="H1" sqref="H1"/>
      <selection pane="bottomLeft" activeCell="A14" sqref="A14"/>
      <selection pane="bottomRight" activeCell="L11" sqref="L11"/>
    </sheetView>
  </sheetViews>
  <sheetFormatPr defaultRowHeight="14.25"/>
  <cols>
    <col min="1" max="1" width="20.25" style="3" customWidth="1"/>
    <col min="2" max="2" width="19.375" style="3" customWidth="1"/>
    <col min="3" max="3" width="17.125" style="3" customWidth="1"/>
    <col min="4" max="4" width="8" style="3" customWidth="1"/>
    <col min="5" max="5" width="11.25" style="3" customWidth="1"/>
    <col min="6" max="6" width="9" style="3" customWidth="1"/>
    <col min="7" max="7" width="7.25" style="33" customWidth="1"/>
    <col min="8" max="8" width="7.75" style="3" customWidth="1"/>
    <col min="9" max="10" width="6.75" style="3" customWidth="1"/>
    <col min="11" max="11" width="6.875" style="3" customWidth="1"/>
    <col min="12" max="12" width="8" style="3" customWidth="1"/>
    <col min="13" max="16384" width="9" style="3"/>
  </cols>
  <sheetData>
    <row r="1" spans="1:15" ht="30.75" customHeight="1">
      <c r="A1" s="409" t="s">
        <v>321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5" ht="15" customHeight="1">
      <c r="A2" s="85"/>
      <c r="F2" s="281" t="s">
        <v>570</v>
      </c>
    </row>
    <row r="3" spans="1:15" ht="18" customHeight="1">
      <c r="A3" s="3" t="s">
        <v>167</v>
      </c>
      <c r="B3" s="86" t="s">
        <v>175</v>
      </c>
      <c r="L3" s="35" t="s">
        <v>168</v>
      </c>
    </row>
    <row r="4" spans="1:15" ht="30" customHeight="1">
      <c r="A4" s="429" t="s">
        <v>322</v>
      </c>
      <c r="B4" s="431" t="s">
        <v>323</v>
      </c>
      <c r="C4" s="431" t="s">
        <v>324</v>
      </c>
      <c r="D4" s="432" t="s">
        <v>325</v>
      </c>
      <c r="E4" s="432" t="s">
        <v>326</v>
      </c>
      <c r="F4" s="431" t="s">
        <v>327</v>
      </c>
      <c r="G4" s="422" t="s">
        <v>328</v>
      </c>
      <c r="H4" s="422"/>
      <c r="I4" s="434" t="s">
        <v>329</v>
      </c>
      <c r="J4" s="422" t="s">
        <v>328</v>
      </c>
      <c r="K4" s="422"/>
      <c r="L4" s="422" t="s">
        <v>330</v>
      </c>
      <c r="M4" s="422" t="s">
        <v>328</v>
      </c>
      <c r="N4" s="422"/>
      <c r="O4" s="78"/>
    </row>
    <row r="5" spans="1:15" ht="28.5">
      <c r="A5" s="430"/>
      <c r="B5" s="422"/>
      <c r="C5" s="422"/>
      <c r="D5" s="433"/>
      <c r="E5" s="433"/>
      <c r="F5" s="422"/>
      <c r="G5" s="133" t="s">
        <v>331</v>
      </c>
      <c r="H5" s="70" t="s">
        <v>332</v>
      </c>
      <c r="I5" s="422"/>
      <c r="J5" s="70" t="s">
        <v>331</v>
      </c>
      <c r="K5" s="70" t="s">
        <v>332</v>
      </c>
      <c r="L5" s="422"/>
      <c r="M5" s="70" t="s">
        <v>331</v>
      </c>
      <c r="N5" s="70" t="s">
        <v>332</v>
      </c>
      <c r="O5" s="78"/>
    </row>
    <row r="6" spans="1:15">
      <c r="A6" s="74" t="s">
        <v>333</v>
      </c>
      <c r="B6" s="70"/>
      <c r="C6" s="70"/>
      <c r="D6" s="132"/>
      <c r="E6" s="132"/>
      <c r="F6" s="70"/>
      <c r="G6" s="133"/>
      <c r="H6" s="70"/>
      <c r="I6" s="70"/>
      <c r="J6" s="141"/>
      <c r="K6" s="70"/>
      <c r="L6" s="70"/>
      <c r="M6" s="78"/>
      <c r="N6" s="78"/>
      <c r="O6" s="78"/>
    </row>
    <row r="7" spans="1:15">
      <c r="A7" s="136" t="s">
        <v>511</v>
      </c>
      <c r="B7" s="284" t="s">
        <v>513</v>
      </c>
      <c r="C7" s="292" t="s">
        <v>526</v>
      </c>
      <c r="D7" s="284">
        <v>991380</v>
      </c>
      <c r="E7" s="289" t="s">
        <v>514</v>
      </c>
      <c r="F7" s="284">
        <v>198276</v>
      </c>
      <c r="G7" s="284"/>
      <c r="H7" s="284">
        <v>198276</v>
      </c>
      <c r="I7" s="20"/>
      <c r="J7" s="70"/>
      <c r="K7" s="284">
        <v>198276</v>
      </c>
      <c r="L7" s="284">
        <v>198276</v>
      </c>
      <c r="M7" s="78"/>
      <c r="N7" s="284">
        <v>198276</v>
      </c>
      <c r="O7" s="78"/>
    </row>
    <row r="8" spans="1:15">
      <c r="A8" s="136" t="s">
        <v>512</v>
      </c>
      <c r="B8" s="284" t="s">
        <v>510</v>
      </c>
      <c r="C8" s="292" t="s">
        <v>525</v>
      </c>
      <c r="D8" s="284">
        <v>1658141</v>
      </c>
      <c r="E8" s="284" t="s">
        <v>515</v>
      </c>
      <c r="F8" s="284">
        <v>382648</v>
      </c>
      <c r="G8" s="284"/>
      <c r="H8" s="284">
        <v>382648</v>
      </c>
      <c r="I8" s="280"/>
      <c r="J8" s="70"/>
      <c r="K8" s="284">
        <v>382648</v>
      </c>
      <c r="L8" s="284">
        <v>382648</v>
      </c>
      <c r="M8" s="78"/>
      <c r="N8" s="284">
        <v>382648</v>
      </c>
      <c r="O8" s="78"/>
    </row>
    <row r="9" spans="1:15">
      <c r="A9" s="134" t="s">
        <v>516</v>
      </c>
      <c r="B9" s="18" t="s">
        <v>517</v>
      </c>
      <c r="C9" s="135" t="s">
        <v>518</v>
      </c>
      <c r="D9" s="284">
        <v>445350</v>
      </c>
      <c r="E9" s="284" t="s">
        <v>519</v>
      </c>
      <c r="F9" s="284">
        <v>89070</v>
      </c>
      <c r="G9" s="133"/>
      <c r="H9" s="284">
        <v>89070</v>
      </c>
      <c r="I9" s="284">
        <v>0</v>
      </c>
      <c r="J9" s="285"/>
      <c r="K9" s="284">
        <v>89070</v>
      </c>
      <c r="L9" s="284">
        <v>89070</v>
      </c>
      <c r="M9" s="78"/>
      <c r="N9" s="284">
        <v>89070</v>
      </c>
      <c r="O9" s="78"/>
    </row>
    <row r="10" spans="1:15">
      <c r="A10" s="134" t="s">
        <v>545</v>
      </c>
      <c r="B10" s="18" t="s">
        <v>547</v>
      </c>
      <c r="C10" s="135" t="s">
        <v>548</v>
      </c>
      <c r="D10" s="302">
        <v>15000</v>
      </c>
      <c r="E10" s="302" t="s">
        <v>546</v>
      </c>
      <c r="F10" s="295">
        <v>5000</v>
      </c>
      <c r="G10" s="133"/>
      <c r="H10" s="295">
        <v>5000</v>
      </c>
      <c r="I10" s="295"/>
      <c r="J10" s="296"/>
      <c r="K10" s="295">
        <v>5000</v>
      </c>
      <c r="L10" s="295">
        <v>5000</v>
      </c>
      <c r="M10" s="78"/>
      <c r="N10" s="295">
        <v>5000</v>
      </c>
      <c r="O10" s="78"/>
    </row>
    <row r="11" spans="1:15">
      <c r="A11" s="134" t="s">
        <v>566</v>
      </c>
      <c r="B11" s="18" t="s">
        <v>567</v>
      </c>
      <c r="C11" s="316" t="s">
        <v>568</v>
      </c>
      <c r="D11" s="316">
        <v>20160</v>
      </c>
      <c r="E11" s="316" t="s">
        <v>569</v>
      </c>
      <c r="F11" s="297">
        <v>6720</v>
      </c>
      <c r="G11" s="133"/>
      <c r="H11" s="297">
        <v>6720</v>
      </c>
      <c r="I11" s="297"/>
      <c r="J11" s="308"/>
      <c r="K11" s="297">
        <v>6720</v>
      </c>
      <c r="L11" s="297">
        <v>6720</v>
      </c>
      <c r="M11" s="78"/>
      <c r="N11" s="297">
        <v>6720</v>
      </c>
      <c r="O11" s="78"/>
    </row>
    <row r="12" spans="1:15">
      <c r="A12" s="136" t="s">
        <v>173</v>
      </c>
      <c r="B12" s="70"/>
      <c r="C12" s="138"/>
      <c r="D12" s="139"/>
      <c r="E12" s="139"/>
      <c r="F12" s="20">
        <f>SUM(F7:F11)</f>
        <v>681714</v>
      </c>
      <c r="G12" s="284">
        <f t="shared" ref="G12:O12" si="0">SUM(G7:G9)</f>
        <v>0</v>
      </c>
      <c r="H12" s="284">
        <f>SUM(H7:H11)</f>
        <v>681714</v>
      </c>
      <c r="I12" s="284">
        <f t="shared" si="0"/>
        <v>0</v>
      </c>
      <c r="J12" s="284">
        <f t="shared" si="0"/>
        <v>0</v>
      </c>
      <c r="K12" s="284">
        <f>SUM(K7:K11)</f>
        <v>681714</v>
      </c>
      <c r="L12" s="284">
        <f>SUM(L7:L11)</f>
        <v>681714</v>
      </c>
      <c r="M12" s="284">
        <f t="shared" si="0"/>
        <v>0</v>
      </c>
      <c r="N12" s="284">
        <f>SUM(N7:N11)</f>
        <v>681714</v>
      </c>
      <c r="O12" s="284">
        <f t="shared" si="0"/>
        <v>0</v>
      </c>
    </row>
    <row r="13" spans="1:15">
      <c r="A13" s="74" t="s">
        <v>334</v>
      </c>
      <c r="B13" s="70"/>
      <c r="C13" s="70"/>
      <c r="D13" s="132"/>
      <c r="E13" s="132"/>
      <c r="F13" s="70">
        <f>G13+H13</f>
        <v>0</v>
      </c>
      <c r="G13" s="133"/>
      <c r="H13" s="70"/>
      <c r="I13" s="280">
        <v>0</v>
      </c>
      <c r="J13" s="70"/>
      <c r="K13" s="70">
        <f>L13+M13</f>
        <v>0</v>
      </c>
      <c r="L13" s="141"/>
      <c r="M13" s="78"/>
      <c r="N13" s="78"/>
      <c r="O13" s="78"/>
    </row>
    <row r="14" spans="1:15">
      <c r="A14" s="140"/>
      <c r="B14" s="70"/>
      <c r="C14" s="133"/>
      <c r="D14" s="20"/>
      <c r="E14" s="20"/>
      <c r="F14" s="20"/>
      <c r="G14" s="133"/>
      <c r="H14" s="20"/>
      <c r="I14" s="280"/>
      <c r="J14" s="70"/>
      <c r="K14" s="20"/>
      <c r="L14" s="20"/>
      <c r="M14" s="78"/>
      <c r="N14" s="78"/>
      <c r="O14" s="78"/>
    </row>
    <row r="15" spans="1:15">
      <c r="A15" s="136"/>
      <c r="B15" s="70"/>
      <c r="C15" s="135"/>
      <c r="D15" s="20"/>
      <c r="E15" s="20"/>
      <c r="F15" s="20"/>
      <c r="G15" s="133"/>
      <c r="H15" s="20"/>
      <c r="I15" s="280"/>
      <c r="J15" s="70"/>
      <c r="K15" s="20"/>
      <c r="L15" s="20"/>
      <c r="M15" s="78"/>
      <c r="N15" s="78"/>
      <c r="O15" s="78"/>
    </row>
    <row r="16" spans="1:15">
      <c r="A16" s="136"/>
      <c r="B16" s="70"/>
      <c r="C16" s="138"/>
      <c r="D16" s="20"/>
      <c r="E16" s="20"/>
      <c r="F16" s="20"/>
      <c r="G16" s="133"/>
      <c r="H16" s="20"/>
      <c r="I16" s="280"/>
      <c r="J16" s="70"/>
      <c r="K16" s="20"/>
      <c r="L16" s="20"/>
      <c r="M16" s="78"/>
      <c r="N16" s="78"/>
      <c r="O16" s="78"/>
    </row>
    <row r="17" spans="1:15">
      <c r="A17" s="137"/>
      <c r="B17" s="133"/>
      <c r="C17" s="20"/>
      <c r="D17" s="20"/>
      <c r="E17" s="20"/>
      <c r="F17" s="20"/>
      <c r="G17" s="133"/>
      <c r="H17" s="20"/>
      <c r="I17" s="280"/>
      <c r="J17" s="70"/>
      <c r="K17" s="20"/>
      <c r="L17" s="20"/>
      <c r="M17" s="78"/>
      <c r="N17" s="78"/>
      <c r="O17" s="78"/>
    </row>
    <row r="18" spans="1:15">
      <c r="A18" s="137"/>
      <c r="B18" s="133"/>
      <c r="C18" s="20"/>
      <c r="D18" s="20"/>
      <c r="E18" s="20"/>
      <c r="F18" s="20"/>
      <c r="G18" s="133"/>
      <c r="H18" s="20"/>
      <c r="I18" s="280"/>
      <c r="J18" s="70"/>
      <c r="K18" s="20"/>
      <c r="L18" s="20"/>
      <c r="M18" s="78"/>
      <c r="N18" s="78"/>
      <c r="O18" s="78"/>
    </row>
    <row r="19" spans="1:15">
      <c r="A19" s="74" t="s">
        <v>173</v>
      </c>
      <c r="B19" s="70"/>
      <c r="C19" s="70"/>
      <c r="D19" s="132"/>
      <c r="E19" s="132"/>
      <c r="F19" s="70">
        <f>SUM(F14:F18)</f>
        <v>0</v>
      </c>
      <c r="G19" s="133">
        <f>SUM(G14:G18)</f>
        <v>0</v>
      </c>
      <c r="H19" s="70">
        <f>SUM(H14:H18)</f>
        <v>0</v>
      </c>
      <c r="I19" s="280">
        <v>0</v>
      </c>
      <c r="J19" s="70">
        <f>SUM(J14:J18)</f>
        <v>0</v>
      </c>
      <c r="K19" s="70">
        <f>SUM(K14:K18)</f>
        <v>0</v>
      </c>
      <c r="L19" s="141"/>
      <c r="M19" s="78"/>
      <c r="N19" s="78"/>
      <c r="O19" s="78"/>
    </row>
    <row r="20" spans="1:15">
      <c r="A20" s="304"/>
      <c r="B20" s="290"/>
      <c r="C20" s="298"/>
      <c r="D20" s="303"/>
      <c r="E20" s="305"/>
      <c r="F20" s="299"/>
      <c r="G20" s="133"/>
      <c r="H20" s="299"/>
      <c r="I20" s="297"/>
      <c r="J20" s="299"/>
      <c r="K20" s="299"/>
      <c r="L20" s="141"/>
      <c r="M20" s="78"/>
      <c r="N20" s="78"/>
      <c r="O20" s="78"/>
    </row>
    <row r="21" spans="1:15">
      <c r="A21" s="74" t="s">
        <v>335</v>
      </c>
      <c r="B21" s="70"/>
      <c r="C21" s="70"/>
      <c r="D21" s="132"/>
      <c r="E21" s="132"/>
      <c r="F21" s="70">
        <f>G21+H21</f>
        <v>0</v>
      </c>
      <c r="G21" s="133"/>
      <c r="H21" s="70"/>
      <c r="I21" s="280">
        <v>0</v>
      </c>
      <c r="J21" s="70"/>
      <c r="K21" s="70"/>
      <c r="L21" s="141"/>
      <c r="M21" s="78"/>
      <c r="N21" s="78"/>
      <c r="O21" s="78"/>
    </row>
    <row r="22" spans="1:15">
      <c r="A22" s="20"/>
      <c r="B22" s="70"/>
      <c r="C22" s="70"/>
      <c r="D22" s="20"/>
      <c r="E22" s="132"/>
      <c r="F22" s="20"/>
      <c r="G22" s="133"/>
      <c r="H22" s="20"/>
      <c r="I22" s="280"/>
      <c r="J22" s="133"/>
      <c r="K22" s="280"/>
      <c r="L22" s="141"/>
      <c r="M22" s="141"/>
      <c r="N22" s="141"/>
      <c r="O22" s="78"/>
    </row>
    <row r="23" spans="1:15">
      <c r="A23" s="20"/>
      <c r="B23" s="70"/>
      <c r="C23" s="70"/>
      <c r="D23" s="20"/>
      <c r="E23" s="132"/>
      <c r="F23" s="20"/>
      <c r="G23" s="133"/>
      <c r="H23" s="20"/>
      <c r="I23" s="280"/>
      <c r="J23" s="133"/>
      <c r="K23" s="280"/>
      <c r="L23" s="141"/>
      <c r="M23" s="141"/>
      <c r="N23" s="141"/>
      <c r="O23" s="78"/>
    </row>
    <row r="24" spans="1:15">
      <c r="A24" s="20"/>
      <c r="B24" s="70"/>
      <c r="C24" s="70"/>
      <c r="D24" s="20"/>
      <c r="E24" s="132"/>
      <c r="F24" s="20"/>
      <c r="G24" s="133"/>
      <c r="H24" s="20"/>
      <c r="I24" s="280"/>
      <c r="J24" s="133"/>
      <c r="K24" s="280"/>
      <c r="L24" s="141"/>
      <c r="M24" s="141"/>
      <c r="N24" s="78"/>
      <c r="O24" s="78"/>
    </row>
    <row r="25" spans="1:15">
      <c r="A25" s="69" t="s">
        <v>173</v>
      </c>
      <c r="B25" s="70"/>
      <c r="C25" s="70"/>
      <c r="D25" s="132">
        <f t="shared" ref="D25:N25" si="1">SUM(D22:D24)</f>
        <v>0</v>
      </c>
      <c r="E25" s="132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78"/>
    </row>
    <row r="26" spans="1:15" ht="74.25" customHeight="1">
      <c r="A26" s="423" t="s">
        <v>336</v>
      </c>
      <c r="B26" s="424"/>
      <c r="C26" s="82"/>
      <c r="D26" s="81"/>
      <c r="E26" s="425" t="s">
        <v>337</v>
      </c>
      <c r="F26" s="424"/>
      <c r="G26" s="426"/>
      <c r="H26" s="426"/>
      <c r="I26" s="427"/>
      <c r="J26" s="142" t="s">
        <v>338</v>
      </c>
      <c r="K26" s="428" t="s">
        <v>191</v>
      </c>
      <c r="L26" s="428"/>
      <c r="M26" s="428"/>
      <c r="N26" s="428"/>
      <c r="O26" s="428"/>
    </row>
    <row r="27" spans="1:15" ht="21.75" customHeight="1"/>
    <row r="28" spans="1:15" ht="24" customHeight="1"/>
    <row r="29" spans="1:15" ht="24" customHeight="1"/>
    <row r="30" spans="1:15" ht="24" customHeight="1"/>
    <row r="31" spans="1:15" ht="24" customHeight="1"/>
    <row r="32" spans="1:1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</sheetData>
  <mergeCells count="15">
    <mergeCell ref="A1:L1"/>
    <mergeCell ref="G4:H4"/>
    <mergeCell ref="J4:K4"/>
    <mergeCell ref="M4:N4"/>
    <mergeCell ref="A26:B26"/>
    <mergeCell ref="E26:I26"/>
    <mergeCell ref="K26:O26"/>
    <mergeCell ref="A4:A5"/>
    <mergeCell ref="B4:B5"/>
    <mergeCell ref="C4:C5"/>
    <mergeCell ref="D4:D5"/>
    <mergeCell ref="E4:E5"/>
    <mergeCell ref="F4:F5"/>
    <mergeCell ref="I4:I5"/>
    <mergeCell ref="L4:L5"/>
  </mergeCells>
  <phoneticPr fontId="27" type="noConversion"/>
  <pageMargins left="0.59027777777777801" right="0.15625" top="0.47152777777777799" bottom="0.55000000000000004" header="0.35416666666666702" footer="0.196527777777778"/>
  <pageSetup paperSize="9" scale="84" fitToHeight="0" orientation="landscape" verticalDpi="18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10"/>
  <sheetViews>
    <sheetView topLeftCell="F1" workbookViewId="0">
      <selection activeCell="N6" sqref="N6:N7"/>
    </sheetView>
  </sheetViews>
  <sheetFormatPr defaultColWidth="9" defaultRowHeight="14.25"/>
  <cols>
    <col min="1" max="1" width="9.25" style="124" customWidth="1"/>
    <col min="2" max="2" width="8.375" style="124" customWidth="1"/>
    <col min="3" max="3" width="8.875" style="124" customWidth="1"/>
    <col min="4" max="4" width="9.5" style="124" customWidth="1"/>
    <col min="5" max="5" width="8.625" style="124" customWidth="1"/>
    <col min="6" max="6" width="8" style="124" customWidth="1"/>
    <col min="7" max="7" width="7.25" style="124" customWidth="1"/>
    <col min="8" max="8" width="6.5" style="124" customWidth="1"/>
    <col min="9" max="9" width="7.25" style="124" customWidth="1"/>
    <col min="10" max="10" width="6" style="124" customWidth="1"/>
    <col min="11" max="11" width="9.125" style="124" customWidth="1"/>
    <col min="12" max="12" width="5.625" style="124" customWidth="1"/>
    <col min="13" max="13" width="6.25" style="124" customWidth="1"/>
    <col min="14" max="14" width="7.25" style="124" customWidth="1"/>
    <col min="15" max="15" width="7.125" style="124" customWidth="1"/>
    <col min="16" max="16" width="8.125" style="124" customWidth="1"/>
    <col min="17" max="17" width="8.25" style="124" customWidth="1"/>
    <col min="18" max="18" width="6.25" style="124" customWidth="1"/>
    <col min="19" max="19" width="6" style="124" customWidth="1"/>
    <col min="20" max="20" width="5.5" style="124" customWidth="1"/>
    <col min="21" max="21" width="5.75" style="124" customWidth="1"/>
    <col min="22" max="22" width="6.125" style="124" customWidth="1"/>
    <col min="23" max="23" width="7.125" style="124" customWidth="1"/>
    <col min="24" max="24" width="6.875" style="124" customWidth="1"/>
    <col min="25" max="25" width="5.875" style="124" customWidth="1"/>
    <col min="26" max="26" width="6.875" style="124" customWidth="1"/>
    <col min="27" max="27" width="7.25" style="124" customWidth="1"/>
    <col min="28" max="28" width="6.75" style="124" customWidth="1"/>
    <col min="29" max="29" width="6" style="124" customWidth="1"/>
    <col min="30" max="30" width="6.875" style="124" customWidth="1"/>
    <col min="31" max="31" width="6.25" style="124" customWidth="1"/>
    <col min="32" max="32" width="7.75" style="124" customWidth="1"/>
    <col min="33" max="33" width="7" style="125" customWidth="1"/>
    <col min="34" max="16384" width="9" style="124"/>
  </cols>
  <sheetData>
    <row r="1" spans="1:33" ht="27" customHeight="1">
      <c r="A1" s="458" t="s">
        <v>339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 t="s">
        <v>340</v>
      </c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</row>
    <row r="2" spans="1:33" ht="23.25" customHeight="1">
      <c r="A2" s="459" t="s">
        <v>523</v>
      </c>
      <c r="B2" s="441"/>
      <c r="C2" s="441"/>
      <c r="D2" s="441"/>
      <c r="E2" s="441"/>
      <c r="F2" s="441"/>
      <c r="G2" s="282" t="s">
        <v>571</v>
      </c>
      <c r="H2" s="93"/>
      <c r="N2" s="460" t="s">
        <v>59</v>
      </c>
      <c r="O2" s="460"/>
      <c r="P2" s="460"/>
      <c r="X2" s="283" t="s">
        <v>571</v>
      </c>
      <c r="AC2" s="460" t="s">
        <v>59</v>
      </c>
      <c r="AD2" s="460"/>
      <c r="AE2" s="460"/>
      <c r="AF2" s="460"/>
    </row>
    <row r="3" spans="1:33" ht="9" customHeight="1"/>
    <row r="4" spans="1:33" s="123" customFormat="1" ht="21" customHeight="1">
      <c r="A4" s="442" t="s">
        <v>341</v>
      </c>
      <c r="B4" s="444" t="s">
        <v>342</v>
      </c>
      <c r="C4" s="446" t="s">
        <v>527</v>
      </c>
      <c r="D4" s="449" t="s">
        <v>528</v>
      </c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1" t="s">
        <v>528</v>
      </c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2"/>
      <c r="AF4" s="435" t="s">
        <v>343</v>
      </c>
      <c r="AG4" s="438" t="s">
        <v>172</v>
      </c>
    </row>
    <row r="5" spans="1:33" s="123" customFormat="1" ht="18" customHeight="1">
      <c r="A5" s="443"/>
      <c r="B5" s="445"/>
      <c r="C5" s="447"/>
      <c r="D5" s="445" t="s">
        <v>344</v>
      </c>
      <c r="E5" s="440" t="s">
        <v>345</v>
      </c>
      <c r="F5" s="453" t="s">
        <v>63</v>
      </c>
      <c r="G5" s="453"/>
      <c r="H5" s="453"/>
      <c r="I5" s="453"/>
      <c r="J5" s="453"/>
      <c r="K5" s="440" t="s">
        <v>346</v>
      </c>
      <c r="L5" s="453" t="s">
        <v>63</v>
      </c>
      <c r="M5" s="453"/>
      <c r="N5" s="453"/>
      <c r="O5" s="453"/>
      <c r="P5" s="439"/>
      <c r="Q5" s="457" t="s">
        <v>347</v>
      </c>
      <c r="R5" s="439" t="s">
        <v>63</v>
      </c>
      <c r="S5" s="454"/>
      <c r="T5" s="454"/>
      <c r="U5" s="454"/>
      <c r="V5" s="454"/>
      <c r="W5" s="454"/>
      <c r="X5" s="454"/>
      <c r="Y5" s="454"/>
      <c r="Z5" s="443"/>
      <c r="AA5" s="440" t="s">
        <v>348</v>
      </c>
      <c r="AB5" s="453" t="s">
        <v>63</v>
      </c>
      <c r="AC5" s="453"/>
      <c r="AD5" s="453"/>
      <c r="AE5" s="440" t="s">
        <v>349</v>
      </c>
      <c r="AF5" s="436"/>
      <c r="AG5" s="439"/>
    </row>
    <row r="6" spans="1:33" s="123" customFormat="1" ht="18.75" customHeight="1">
      <c r="A6" s="443"/>
      <c r="B6" s="445"/>
      <c r="C6" s="447"/>
      <c r="D6" s="445"/>
      <c r="E6" s="440"/>
      <c r="F6" s="440" t="s">
        <v>350</v>
      </c>
      <c r="G6" s="440" t="s">
        <v>351</v>
      </c>
      <c r="H6" s="440" t="s">
        <v>352</v>
      </c>
      <c r="I6" s="440" t="s">
        <v>353</v>
      </c>
      <c r="J6" s="440" t="s">
        <v>354</v>
      </c>
      <c r="K6" s="440"/>
      <c r="L6" s="440" t="s">
        <v>355</v>
      </c>
      <c r="M6" s="440" t="s">
        <v>356</v>
      </c>
      <c r="N6" s="440" t="s">
        <v>357</v>
      </c>
      <c r="O6" s="440" t="s">
        <v>358</v>
      </c>
      <c r="P6" s="455" t="s">
        <v>354</v>
      </c>
      <c r="Q6" s="457"/>
      <c r="R6" s="440" t="s">
        <v>359</v>
      </c>
      <c r="S6" s="453" t="s">
        <v>63</v>
      </c>
      <c r="T6" s="453"/>
      <c r="U6" s="453"/>
      <c r="V6" s="453"/>
      <c r="W6" s="440" t="s">
        <v>360</v>
      </c>
      <c r="X6" s="455" t="s">
        <v>63</v>
      </c>
      <c r="Y6" s="456"/>
      <c r="Z6" s="457"/>
      <c r="AA6" s="440"/>
      <c r="AB6" s="440" t="s">
        <v>361</v>
      </c>
      <c r="AC6" s="440" t="s">
        <v>362</v>
      </c>
      <c r="AD6" s="440" t="s">
        <v>363</v>
      </c>
      <c r="AE6" s="440"/>
      <c r="AF6" s="436"/>
      <c r="AG6" s="439"/>
    </row>
    <row r="7" spans="1:33" s="123" customFormat="1" ht="84" customHeight="1">
      <c r="A7" s="443"/>
      <c r="B7" s="445"/>
      <c r="C7" s="448"/>
      <c r="D7" s="445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55"/>
      <c r="Q7" s="457"/>
      <c r="R7" s="440"/>
      <c r="S7" s="126" t="s">
        <v>364</v>
      </c>
      <c r="T7" s="126" t="s">
        <v>365</v>
      </c>
      <c r="U7" s="126" t="s">
        <v>366</v>
      </c>
      <c r="V7" s="126" t="s">
        <v>367</v>
      </c>
      <c r="W7" s="440"/>
      <c r="X7" s="126" t="s">
        <v>368</v>
      </c>
      <c r="Y7" s="126" t="s">
        <v>369</v>
      </c>
      <c r="Z7" s="126" t="s">
        <v>370</v>
      </c>
      <c r="AA7" s="440"/>
      <c r="AB7" s="440"/>
      <c r="AC7" s="440"/>
      <c r="AD7" s="440"/>
      <c r="AE7" s="440"/>
      <c r="AF7" s="437"/>
      <c r="AG7" s="439"/>
    </row>
    <row r="8" spans="1:33" ht="51.95" customHeight="1">
      <c r="A8" s="127" t="s">
        <v>371</v>
      </c>
      <c r="B8" s="128"/>
      <c r="C8" s="128"/>
      <c r="D8" s="129"/>
      <c r="E8" s="129">
        <f>SUM(F8:J8)</f>
        <v>0</v>
      </c>
      <c r="F8" s="128"/>
      <c r="G8" s="128"/>
      <c r="H8" s="128"/>
      <c r="I8" s="128"/>
      <c r="J8" s="128"/>
      <c r="K8" s="129">
        <f>SUM(L8:P8)</f>
        <v>0</v>
      </c>
      <c r="L8" s="128"/>
      <c r="M8" s="128"/>
      <c r="N8" s="128"/>
      <c r="O8" s="128"/>
      <c r="P8" s="130"/>
      <c r="Q8" s="131">
        <f>R8+W8</f>
        <v>0</v>
      </c>
      <c r="R8" s="128"/>
      <c r="S8" s="128"/>
      <c r="T8" s="128"/>
      <c r="U8" s="128"/>
      <c r="V8" s="128"/>
      <c r="W8" s="128"/>
      <c r="X8" s="128"/>
      <c r="Y8" s="128"/>
      <c r="Z8" s="128"/>
      <c r="AA8" s="129"/>
      <c r="AB8" s="128"/>
      <c r="AC8" s="128"/>
      <c r="AD8" s="128"/>
      <c r="AE8" s="128"/>
      <c r="AF8" s="129">
        <f>C8-D8</f>
        <v>0</v>
      </c>
      <c r="AG8" s="130"/>
    </row>
    <row r="9" spans="1:33" ht="9.75" customHeight="1"/>
    <row r="10" spans="1:33" ht="22.5" customHeight="1">
      <c r="B10" s="93"/>
      <c r="C10" s="93"/>
      <c r="M10" s="441"/>
      <c r="N10" s="441"/>
      <c r="O10" s="441"/>
      <c r="P10" s="441"/>
    </row>
  </sheetData>
  <mergeCells count="40">
    <mergeCell ref="A1:P1"/>
    <mergeCell ref="Q1:AG1"/>
    <mergeCell ref="A2:F2"/>
    <mergeCell ref="N2:P2"/>
    <mergeCell ref="AC2:AF2"/>
    <mergeCell ref="D4:P4"/>
    <mergeCell ref="Q4:AE4"/>
    <mergeCell ref="F5:J5"/>
    <mergeCell ref="L5:P5"/>
    <mergeCell ref="R5:Z5"/>
    <mergeCell ref="AB5:AD5"/>
    <mergeCell ref="AE5:AE7"/>
    <mergeCell ref="S6:V6"/>
    <mergeCell ref="X6:Z6"/>
    <mergeCell ref="P6:P7"/>
    <mergeCell ref="Q5:Q7"/>
    <mergeCell ref="R6:R7"/>
    <mergeCell ref="M10:P10"/>
    <mergeCell ref="A4:A7"/>
    <mergeCell ref="B4:B7"/>
    <mergeCell ref="C4:C7"/>
    <mergeCell ref="D5:D7"/>
    <mergeCell ref="E5:E7"/>
    <mergeCell ref="F6:F7"/>
    <mergeCell ref="G6:G7"/>
    <mergeCell ref="H6:H7"/>
    <mergeCell ref="I6:I7"/>
    <mergeCell ref="J6:J7"/>
    <mergeCell ref="K5:K7"/>
    <mergeCell ref="L6:L7"/>
    <mergeCell ref="M6:M7"/>
    <mergeCell ref="N6:N7"/>
    <mergeCell ref="O6:O7"/>
    <mergeCell ref="AF4:AF7"/>
    <mergeCell ref="AG4:AG7"/>
    <mergeCell ref="W6:W7"/>
    <mergeCell ref="AA5:AA7"/>
    <mergeCell ref="AB6:AB7"/>
    <mergeCell ref="AC6:AC7"/>
    <mergeCell ref="AD6:AD7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S7" sqref="S7"/>
    </sheetView>
  </sheetViews>
  <sheetFormatPr defaultColWidth="9" defaultRowHeight="14.25"/>
  <cols>
    <col min="1" max="1" width="6.125" style="93" customWidth="1"/>
    <col min="2" max="2" width="9" style="93"/>
    <col min="3" max="3" width="9.875" style="93" customWidth="1"/>
    <col min="4" max="4" width="9" style="93"/>
    <col min="5" max="5" width="6.25" style="93" customWidth="1"/>
    <col min="6" max="9" width="5.75" style="93" customWidth="1"/>
    <col min="10" max="11" width="6.25" style="93" customWidth="1"/>
    <col min="12" max="13" width="5.375" style="93" customWidth="1"/>
    <col min="14" max="16" width="6.25" style="93" customWidth="1"/>
    <col min="17" max="17" width="5.875" style="93" customWidth="1"/>
    <col min="18" max="18" width="8" style="93" customWidth="1"/>
    <col min="19" max="16384" width="9" style="93"/>
  </cols>
  <sheetData>
    <row r="1" spans="1:18" ht="27">
      <c r="A1" s="461" t="s">
        <v>372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</row>
    <row r="2" spans="1:18" ht="27" customHeight="1">
      <c r="A2" s="282" t="s">
        <v>522</v>
      </c>
      <c r="G2" s="282" t="s">
        <v>571</v>
      </c>
      <c r="Q2" s="462" t="s">
        <v>59</v>
      </c>
      <c r="R2" s="462"/>
    </row>
    <row r="3" spans="1:18" s="119" customFormat="1" ht="26.25" customHeight="1">
      <c r="A3" s="465" t="s">
        <v>341</v>
      </c>
      <c r="B3" s="467" t="s">
        <v>373</v>
      </c>
      <c r="C3" s="467" t="s">
        <v>529</v>
      </c>
      <c r="D3" s="463" t="s">
        <v>530</v>
      </c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9" t="s">
        <v>172</v>
      </c>
    </row>
    <row r="4" spans="1:18" s="119" customFormat="1" ht="23.25" customHeight="1">
      <c r="A4" s="466"/>
      <c r="B4" s="468"/>
      <c r="C4" s="468"/>
      <c r="D4" s="468" t="s">
        <v>173</v>
      </c>
      <c r="E4" s="464" t="s">
        <v>374</v>
      </c>
      <c r="F4" s="464"/>
      <c r="G4" s="464"/>
      <c r="H4" s="464"/>
      <c r="I4" s="464"/>
      <c r="J4" s="464"/>
      <c r="K4" s="464" t="s">
        <v>375</v>
      </c>
      <c r="L4" s="464"/>
      <c r="M4" s="464"/>
      <c r="N4" s="464"/>
      <c r="O4" s="464"/>
      <c r="P4" s="464"/>
      <c r="Q4" s="464"/>
      <c r="R4" s="470"/>
    </row>
    <row r="5" spans="1:18" s="119" customFormat="1" ht="38.25" customHeight="1">
      <c r="A5" s="466"/>
      <c r="B5" s="468"/>
      <c r="C5" s="468"/>
      <c r="D5" s="468"/>
      <c r="E5" s="99" t="s">
        <v>376</v>
      </c>
      <c r="F5" s="99" t="s">
        <v>377</v>
      </c>
      <c r="G5" s="99" t="s">
        <v>378</v>
      </c>
      <c r="H5" s="99" t="s">
        <v>379</v>
      </c>
      <c r="I5" s="120" t="s">
        <v>380</v>
      </c>
      <c r="J5" s="120" t="s">
        <v>381</v>
      </c>
      <c r="K5" s="99" t="s">
        <v>376</v>
      </c>
      <c r="L5" s="99" t="s">
        <v>139</v>
      </c>
      <c r="M5" s="120" t="s">
        <v>137</v>
      </c>
      <c r="N5" s="121" t="s">
        <v>382</v>
      </c>
      <c r="O5" s="99" t="s">
        <v>383</v>
      </c>
      <c r="P5" s="99" t="s">
        <v>384</v>
      </c>
      <c r="Q5" s="120" t="s">
        <v>381</v>
      </c>
      <c r="R5" s="471"/>
    </row>
    <row r="6" spans="1:18" ht="66.95" customHeight="1">
      <c r="A6" s="111"/>
      <c r="B6" s="112"/>
      <c r="C6" s="112"/>
      <c r="D6" s="113"/>
      <c r="E6" s="113">
        <f>SUM(F6:J6)</f>
        <v>0</v>
      </c>
      <c r="F6" s="114"/>
      <c r="G6" s="114"/>
      <c r="H6" s="114"/>
      <c r="I6" s="114"/>
      <c r="J6" s="114"/>
      <c r="K6" s="122">
        <f>SUM(L6:Q6)</f>
        <v>0</v>
      </c>
      <c r="L6" s="115"/>
      <c r="M6" s="115"/>
      <c r="N6" s="115"/>
      <c r="O6" s="115"/>
      <c r="P6" s="115"/>
      <c r="Q6" s="118"/>
      <c r="R6" s="118"/>
    </row>
  </sheetData>
  <mergeCells count="10">
    <mergeCell ref="A1:R1"/>
    <mergeCell ref="Q2:R2"/>
    <mergeCell ref="D3:Q3"/>
    <mergeCell ref="E4:J4"/>
    <mergeCell ref="K4:Q4"/>
    <mergeCell ref="A3:A5"/>
    <mergeCell ref="B3:B5"/>
    <mergeCell ref="C3:C5"/>
    <mergeCell ref="D4:D5"/>
    <mergeCell ref="R3:R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V7"/>
  <sheetViews>
    <sheetView workbookViewId="0">
      <selection activeCell="J6" sqref="J6"/>
    </sheetView>
  </sheetViews>
  <sheetFormatPr defaultColWidth="9" defaultRowHeight="14.25"/>
  <cols>
    <col min="1" max="1" width="6.125" style="93" customWidth="1"/>
    <col min="2" max="2" width="8.625" style="93" customWidth="1"/>
    <col min="3" max="3" width="10" style="93" customWidth="1"/>
    <col min="4" max="6" width="8.625" style="93" customWidth="1"/>
    <col min="7" max="7" width="14.625" style="93" customWidth="1"/>
    <col min="8" max="8" width="9" style="109"/>
    <col min="9" max="9" width="14.625" style="93" customWidth="1"/>
    <col min="10" max="10" width="9" style="93"/>
    <col min="11" max="11" width="9.875" style="93" customWidth="1"/>
    <col min="12" max="16384" width="9" style="93"/>
  </cols>
  <sheetData>
    <row r="1" spans="1:256" ht="27">
      <c r="A1" s="461" t="s">
        <v>385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</row>
    <row r="2" spans="1:256" customFormat="1" ht="27.75" customHeight="1">
      <c r="A2" s="282" t="s">
        <v>523</v>
      </c>
      <c r="B2" s="93"/>
      <c r="C2" s="93"/>
      <c r="D2" s="93"/>
      <c r="E2" s="93"/>
      <c r="F2" s="282" t="s">
        <v>572</v>
      </c>
      <c r="G2" s="95"/>
      <c r="H2" s="109"/>
      <c r="I2" s="93"/>
      <c r="J2" s="93"/>
      <c r="K2" s="462" t="s">
        <v>59</v>
      </c>
      <c r="L2" s="462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spans="1:256" ht="24" customHeight="1">
      <c r="A3" s="465" t="s">
        <v>341</v>
      </c>
      <c r="B3" s="467" t="s">
        <v>386</v>
      </c>
      <c r="C3" s="467" t="s">
        <v>387</v>
      </c>
      <c r="D3" s="463" t="s">
        <v>388</v>
      </c>
      <c r="E3" s="463"/>
      <c r="F3" s="463"/>
      <c r="G3" s="463"/>
      <c r="H3" s="463"/>
      <c r="I3" s="463"/>
      <c r="J3" s="463"/>
      <c r="K3" s="474" t="s">
        <v>389</v>
      </c>
      <c r="L3" s="469" t="s">
        <v>172</v>
      </c>
    </row>
    <row r="4" spans="1:256" ht="21.75" customHeight="1">
      <c r="A4" s="466"/>
      <c r="B4" s="468"/>
      <c r="C4" s="468"/>
      <c r="D4" s="464" t="s">
        <v>390</v>
      </c>
      <c r="E4" s="464"/>
      <c r="F4" s="464"/>
      <c r="G4" s="472" t="s">
        <v>391</v>
      </c>
      <c r="H4" s="473"/>
      <c r="I4" s="473" t="s">
        <v>392</v>
      </c>
      <c r="J4" s="473"/>
      <c r="K4" s="475"/>
      <c r="L4" s="470"/>
    </row>
    <row r="5" spans="1:256" ht="63.75" customHeight="1">
      <c r="A5" s="466"/>
      <c r="B5" s="468"/>
      <c r="C5" s="468"/>
      <c r="D5" s="99" t="s">
        <v>393</v>
      </c>
      <c r="E5" s="99" t="s">
        <v>394</v>
      </c>
      <c r="F5" s="99" t="s">
        <v>395</v>
      </c>
      <c r="G5" s="99" t="s">
        <v>396</v>
      </c>
      <c r="H5" s="99" t="s">
        <v>395</v>
      </c>
      <c r="I5" s="99" t="s">
        <v>396</v>
      </c>
      <c r="J5" s="99" t="s">
        <v>395</v>
      </c>
      <c r="K5" s="476"/>
      <c r="L5" s="471"/>
    </row>
    <row r="6" spans="1:256" ht="28.5" customHeight="1">
      <c r="A6" s="110" t="s">
        <v>397</v>
      </c>
      <c r="B6" s="99" t="s">
        <v>398</v>
      </c>
      <c r="C6" s="99" t="s">
        <v>398</v>
      </c>
      <c r="D6" s="99" t="s">
        <v>399</v>
      </c>
      <c r="E6" s="99" t="s">
        <v>400</v>
      </c>
      <c r="F6" s="99" t="s">
        <v>398</v>
      </c>
      <c r="G6" s="99"/>
      <c r="H6" s="99" t="s">
        <v>398</v>
      </c>
      <c r="I6" s="99"/>
      <c r="J6" s="99" t="s">
        <v>398</v>
      </c>
      <c r="K6" s="99" t="s">
        <v>398</v>
      </c>
      <c r="L6" s="116"/>
    </row>
    <row r="7" spans="1:256" ht="51" customHeight="1">
      <c r="A7" s="111"/>
      <c r="B7" s="112"/>
      <c r="C7" s="112"/>
      <c r="D7" s="113"/>
      <c r="E7" s="114"/>
      <c r="F7" s="114"/>
      <c r="G7" s="115"/>
      <c r="H7" s="115"/>
      <c r="I7" s="115"/>
      <c r="J7" s="115"/>
      <c r="K7" s="117">
        <f>C7-F7-H7-J7</f>
        <v>0</v>
      </c>
      <c r="L7" s="118"/>
    </row>
  </sheetData>
  <mergeCells count="11">
    <mergeCell ref="A1:L1"/>
    <mergeCell ref="K2:L2"/>
    <mergeCell ref="D3:J3"/>
    <mergeCell ref="D4:F4"/>
    <mergeCell ref="G4:H4"/>
    <mergeCell ref="I4:J4"/>
    <mergeCell ref="A3:A5"/>
    <mergeCell ref="B3:B5"/>
    <mergeCell ref="C3:C5"/>
    <mergeCell ref="K3:K5"/>
    <mergeCell ref="L3:L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sqref="A1:F1"/>
    </sheetView>
  </sheetViews>
  <sheetFormatPr defaultColWidth="9" defaultRowHeight="14.25"/>
  <cols>
    <col min="1" max="1" width="4" style="93" customWidth="1"/>
    <col min="2" max="2" width="16.75" style="93" customWidth="1"/>
    <col min="3" max="3" width="18.75" style="93" customWidth="1"/>
    <col min="4" max="4" width="19.5" style="93" customWidth="1"/>
    <col min="5" max="5" width="12.5" style="93" customWidth="1"/>
    <col min="6" max="6" width="13.5" style="93" customWidth="1"/>
    <col min="7" max="16384" width="9" style="93"/>
  </cols>
  <sheetData>
    <row r="1" spans="1:6" ht="22.5">
      <c r="A1" s="512" t="s">
        <v>531</v>
      </c>
      <c r="B1" s="512"/>
      <c r="C1" s="512"/>
      <c r="D1" s="512"/>
      <c r="E1" s="512"/>
      <c r="F1" s="512"/>
    </row>
    <row r="2" spans="1:6" ht="22.5">
      <c r="A2" s="94"/>
      <c r="B2" s="94"/>
      <c r="C2" s="94"/>
      <c r="D2" s="94"/>
      <c r="E2" s="462" t="s">
        <v>59</v>
      </c>
      <c r="F2" s="462"/>
    </row>
    <row r="3" spans="1:6" ht="21.75" customHeight="1">
      <c r="A3" s="513" t="s">
        <v>401</v>
      </c>
      <c r="B3" s="514"/>
      <c r="C3" s="96"/>
      <c r="D3" s="97" t="s">
        <v>402</v>
      </c>
      <c r="E3" s="515"/>
      <c r="F3" s="516"/>
    </row>
    <row r="4" spans="1:6" ht="21.75" customHeight="1">
      <c r="A4" s="517" t="s">
        <v>403</v>
      </c>
      <c r="B4" s="518"/>
      <c r="C4" s="98"/>
      <c r="D4" s="99" t="s">
        <v>404</v>
      </c>
      <c r="E4" s="464"/>
      <c r="F4" s="507"/>
    </row>
    <row r="5" spans="1:6" ht="21.75" customHeight="1">
      <c r="A5" s="508" t="s">
        <v>405</v>
      </c>
      <c r="B5" s="509"/>
      <c r="C5" s="102"/>
      <c r="D5" s="103" t="s">
        <v>406</v>
      </c>
      <c r="E5" s="503"/>
      <c r="F5" s="504"/>
    </row>
    <row r="6" spans="1:6" ht="26.25" customHeight="1">
      <c r="A6" s="462" t="s">
        <v>407</v>
      </c>
      <c r="B6" s="462"/>
      <c r="C6" s="462"/>
      <c r="D6" s="462"/>
      <c r="E6" s="462"/>
      <c r="F6" s="462"/>
    </row>
    <row r="7" spans="1:6" ht="21.75" customHeight="1">
      <c r="A7" s="510" t="s">
        <v>408</v>
      </c>
      <c r="B7" s="463"/>
      <c r="C7" s="106" t="s">
        <v>409</v>
      </c>
      <c r="D7" s="106" t="s">
        <v>410</v>
      </c>
      <c r="E7" s="463" t="s">
        <v>173</v>
      </c>
      <c r="F7" s="511"/>
    </row>
    <row r="8" spans="1:6" ht="18.75" customHeight="1">
      <c r="A8" s="506" t="s">
        <v>173</v>
      </c>
      <c r="B8" s="464"/>
      <c r="C8" s="100"/>
      <c r="D8" s="100"/>
      <c r="E8" s="464"/>
      <c r="F8" s="507"/>
    </row>
    <row r="9" spans="1:6" ht="18.75" customHeight="1">
      <c r="A9" s="506" t="s">
        <v>411</v>
      </c>
      <c r="B9" s="464"/>
      <c r="C9" s="100"/>
      <c r="D9" s="100"/>
      <c r="E9" s="464"/>
      <c r="F9" s="507"/>
    </row>
    <row r="10" spans="1:6" ht="18.75" customHeight="1">
      <c r="A10" s="506" t="s">
        <v>412</v>
      </c>
      <c r="B10" s="464"/>
      <c r="C10" s="100"/>
      <c r="D10" s="100"/>
      <c r="E10" s="464"/>
      <c r="F10" s="507"/>
    </row>
    <row r="11" spans="1:6" ht="18.75" customHeight="1">
      <c r="A11" s="502" t="s">
        <v>413</v>
      </c>
      <c r="B11" s="503"/>
      <c r="C11" s="102"/>
      <c r="D11" s="104"/>
      <c r="E11" s="503"/>
      <c r="F11" s="504"/>
    </row>
    <row r="12" spans="1:6" ht="21.75" customHeight="1">
      <c r="A12" s="505" t="s">
        <v>414</v>
      </c>
      <c r="B12" s="505"/>
      <c r="C12" s="505"/>
      <c r="D12" s="505"/>
      <c r="E12" s="505"/>
      <c r="F12" s="505"/>
    </row>
    <row r="13" spans="1:6" ht="21.75" customHeight="1">
      <c r="A13" s="105" t="s">
        <v>24</v>
      </c>
      <c r="B13" s="463" t="s">
        <v>415</v>
      </c>
      <c r="C13" s="463"/>
      <c r="D13" s="463"/>
      <c r="E13" s="106" t="s">
        <v>416</v>
      </c>
      <c r="F13" s="108" t="s">
        <v>172</v>
      </c>
    </row>
    <row r="14" spans="1:6" ht="16.5" customHeight="1">
      <c r="A14" s="506" t="s">
        <v>173</v>
      </c>
      <c r="B14" s="464"/>
      <c r="C14" s="464"/>
      <c r="D14" s="464"/>
      <c r="E14" s="100"/>
      <c r="F14" s="101"/>
    </row>
    <row r="15" spans="1:6" ht="16.5" customHeight="1">
      <c r="A15" s="107">
        <v>1</v>
      </c>
      <c r="B15" s="464"/>
      <c r="C15" s="464"/>
      <c r="D15" s="464"/>
      <c r="E15" s="100"/>
      <c r="F15" s="101"/>
    </row>
    <row r="16" spans="1:6" ht="16.5" customHeight="1">
      <c r="A16" s="107">
        <v>2</v>
      </c>
      <c r="B16" s="464"/>
      <c r="C16" s="464"/>
      <c r="D16" s="464"/>
      <c r="E16" s="100"/>
      <c r="F16" s="101"/>
    </row>
    <row r="17" spans="1:6" ht="16.5" customHeight="1">
      <c r="A17" s="107">
        <v>3</v>
      </c>
      <c r="B17" s="464"/>
      <c r="C17" s="464"/>
      <c r="D17" s="464"/>
      <c r="E17" s="100"/>
      <c r="F17" s="101"/>
    </row>
    <row r="18" spans="1:6" ht="16.5" customHeight="1">
      <c r="A18" s="107">
        <v>4</v>
      </c>
      <c r="B18" s="464"/>
      <c r="C18" s="464"/>
      <c r="D18" s="464"/>
      <c r="E18" s="100"/>
      <c r="F18" s="101"/>
    </row>
    <row r="19" spans="1:6" ht="16.5" customHeight="1">
      <c r="A19" s="107">
        <v>5</v>
      </c>
      <c r="B19" s="464"/>
      <c r="C19" s="464"/>
      <c r="D19" s="464"/>
      <c r="E19" s="100"/>
      <c r="F19" s="101"/>
    </row>
    <row r="20" spans="1:6" ht="16.5" customHeight="1">
      <c r="A20" s="107">
        <v>6</v>
      </c>
      <c r="B20" s="464"/>
      <c r="C20" s="464"/>
      <c r="D20" s="464"/>
      <c r="E20" s="100"/>
      <c r="F20" s="101"/>
    </row>
    <row r="21" spans="1:6" ht="16.5" customHeight="1">
      <c r="A21" s="107">
        <v>7</v>
      </c>
      <c r="B21" s="464"/>
      <c r="C21" s="464"/>
      <c r="D21" s="464"/>
      <c r="E21" s="100"/>
      <c r="F21" s="101"/>
    </row>
    <row r="22" spans="1:6" ht="22.5" customHeight="1">
      <c r="A22" s="496" t="s">
        <v>532</v>
      </c>
      <c r="B22" s="497"/>
      <c r="C22" s="497"/>
      <c r="D22" s="497"/>
      <c r="E22" s="497"/>
      <c r="F22" s="498"/>
    </row>
    <row r="23" spans="1:6" ht="45.95" customHeight="1">
      <c r="A23" s="499"/>
      <c r="B23" s="500"/>
      <c r="C23" s="500"/>
      <c r="D23" s="500"/>
      <c r="E23" s="500"/>
      <c r="F23" s="501"/>
    </row>
    <row r="24" spans="1:6" ht="20.25" customHeight="1">
      <c r="A24" s="489" t="s">
        <v>550</v>
      </c>
      <c r="B24" s="490"/>
      <c r="C24" s="490"/>
      <c r="D24" s="490"/>
      <c r="E24" s="490"/>
      <c r="F24" s="491"/>
    </row>
    <row r="25" spans="1:6" ht="21.75" customHeight="1">
      <c r="A25" s="483" t="s">
        <v>417</v>
      </c>
      <c r="B25" s="484"/>
      <c r="C25" s="484"/>
      <c r="D25" s="484"/>
      <c r="E25" s="484"/>
      <c r="F25" s="485"/>
    </row>
    <row r="26" spans="1:6" ht="48" customHeight="1">
      <c r="A26" s="486"/>
      <c r="B26" s="487"/>
      <c r="C26" s="487"/>
      <c r="D26" s="487"/>
      <c r="E26" s="487"/>
      <c r="F26" s="488"/>
    </row>
    <row r="27" spans="1:6" ht="18" customHeight="1">
      <c r="A27" s="489" t="s">
        <v>418</v>
      </c>
      <c r="B27" s="490"/>
      <c r="C27" s="490"/>
      <c r="D27" s="490"/>
      <c r="E27" s="490"/>
      <c r="F27" s="491"/>
    </row>
    <row r="28" spans="1:6" ht="27.75" customHeight="1">
      <c r="A28" s="492" t="s">
        <v>419</v>
      </c>
      <c r="B28" s="493"/>
      <c r="C28" s="493"/>
      <c r="D28" s="494" t="s">
        <v>420</v>
      </c>
      <c r="E28" s="494"/>
      <c r="F28" s="495"/>
    </row>
    <row r="29" spans="1:6" ht="53.1" customHeight="1">
      <c r="A29" s="477"/>
      <c r="B29" s="478"/>
      <c r="C29" s="478"/>
      <c r="D29" s="478"/>
      <c r="E29" s="478"/>
      <c r="F29" s="479"/>
    </row>
    <row r="30" spans="1:6" ht="21" customHeight="1">
      <c r="A30" s="480" t="s">
        <v>421</v>
      </c>
      <c r="B30" s="481"/>
      <c r="C30" s="481"/>
      <c r="D30" s="481" t="s">
        <v>422</v>
      </c>
      <c r="E30" s="481"/>
      <c r="F30" s="482"/>
    </row>
  </sheetData>
  <mergeCells count="41">
    <mergeCell ref="A1:F1"/>
    <mergeCell ref="E2:F2"/>
    <mergeCell ref="A3:B3"/>
    <mergeCell ref="E3:F3"/>
    <mergeCell ref="A4:B4"/>
    <mergeCell ref="E4:F4"/>
    <mergeCell ref="A5:B5"/>
    <mergeCell ref="E5:F5"/>
    <mergeCell ref="A6:F6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F12"/>
    <mergeCell ref="B13:D13"/>
    <mergeCell ref="A14:D14"/>
    <mergeCell ref="B15:D15"/>
    <mergeCell ref="B16:D16"/>
    <mergeCell ref="B17:D17"/>
    <mergeCell ref="B18:D18"/>
    <mergeCell ref="B19:D19"/>
    <mergeCell ref="B20:D20"/>
    <mergeCell ref="B21:D21"/>
    <mergeCell ref="A22:F22"/>
    <mergeCell ref="A23:F23"/>
    <mergeCell ref="A24:F24"/>
    <mergeCell ref="A29:C29"/>
    <mergeCell ref="D29:F29"/>
    <mergeCell ref="A30:C30"/>
    <mergeCell ref="D30:F30"/>
    <mergeCell ref="A25:F25"/>
    <mergeCell ref="A26:F26"/>
    <mergeCell ref="A27:F27"/>
    <mergeCell ref="A28:C28"/>
    <mergeCell ref="D28:F28"/>
  </mergeCells>
  <phoneticPr fontId="27" type="noConversion"/>
  <pageMargins left="0.71875" right="0.37916666666666698" top="0.9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N7" sqref="N7"/>
    </sheetView>
  </sheetViews>
  <sheetFormatPr defaultColWidth="10.625" defaultRowHeight="14.25"/>
  <cols>
    <col min="1" max="16384" width="10.625" style="3"/>
  </cols>
  <sheetData>
    <row r="1" spans="1:8" ht="60" customHeight="1">
      <c r="A1" s="519" t="s">
        <v>423</v>
      </c>
      <c r="B1" s="519"/>
      <c r="C1" s="519"/>
      <c r="D1" s="519"/>
      <c r="E1" s="519"/>
      <c r="F1" s="519"/>
      <c r="G1" s="519"/>
      <c r="H1" s="519"/>
    </row>
    <row r="2" spans="1:8" ht="26.25" customHeight="1">
      <c r="A2" s="85"/>
      <c r="D2" s="520" t="s">
        <v>533</v>
      </c>
      <c r="E2" s="521"/>
    </row>
    <row r="3" spans="1:8" ht="30" customHeight="1">
      <c r="A3" s="3" t="s">
        <v>167</v>
      </c>
      <c r="B3" s="86" t="s">
        <v>175</v>
      </c>
      <c r="C3" s="86"/>
      <c r="H3" s="35" t="s">
        <v>168</v>
      </c>
    </row>
    <row r="4" spans="1:8" ht="48" customHeight="1">
      <c r="A4" s="73" t="s">
        <v>424</v>
      </c>
      <c r="B4" s="37" t="s">
        <v>425</v>
      </c>
      <c r="C4" s="37" t="s">
        <v>426</v>
      </c>
      <c r="D4" s="37" t="s">
        <v>427</v>
      </c>
      <c r="E4" s="37" t="s">
        <v>428</v>
      </c>
      <c r="F4" s="37" t="s">
        <v>429</v>
      </c>
      <c r="G4" s="37" t="s">
        <v>430</v>
      </c>
      <c r="H4" s="87" t="s">
        <v>431</v>
      </c>
    </row>
    <row r="5" spans="1:8" ht="30" customHeight="1">
      <c r="A5" s="77"/>
      <c r="B5" s="78"/>
      <c r="C5" s="78"/>
      <c r="D5" s="78"/>
      <c r="E5" s="78"/>
      <c r="F5" s="78"/>
      <c r="G5" s="88"/>
      <c r="H5" s="89"/>
    </row>
    <row r="6" spans="1:8" ht="30" customHeight="1">
      <c r="A6" s="77"/>
      <c r="B6" s="78"/>
      <c r="C6" s="78"/>
      <c r="D6" s="78"/>
      <c r="E6" s="78"/>
      <c r="F6" s="78"/>
      <c r="G6" s="88"/>
      <c r="H6" s="89"/>
    </row>
    <row r="7" spans="1:8" ht="30" customHeight="1">
      <c r="A7" s="77"/>
      <c r="B7" s="78"/>
      <c r="C7" s="78"/>
      <c r="D7" s="78"/>
      <c r="E7" s="78"/>
      <c r="F7" s="78"/>
      <c r="G7" s="88"/>
      <c r="H7" s="89"/>
    </row>
    <row r="8" spans="1:8" ht="30" customHeight="1">
      <c r="A8" s="77"/>
      <c r="B8" s="78"/>
      <c r="C8" s="78"/>
      <c r="D8" s="78"/>
      <c r="E8" s="78"/>
      <c r="F8" s="78"/>
      <c r="G8" s="88"/>
      <c r="H8" s="89"/>
    </row>
    <row r="9" spans="1:8" ht="30" customHeight="1">
      <c r="A9" s="77"/>
      <c r="B9" s="78"/>
      <c r="C9" s="78"/>
      <c r="D9" s="78"/>
      <c r="E9" s="78"/>
      <c r="F9" s="78"/>
      <c r="G9" s="88"/>
      <c r="H9" s="89"/>
    </row>
    <row r="10" spans="1:8" ht="30" customHeight="1">
      <c r="A10" s="77"/>
      <c r="B10" s="78"/>
      <c r="C10" s="78"/>
      <c r="D10" s="78"/>
      <c r="E10" s="78"/>
      <c r="F10" s="78"/>
      <c r="G10" s="88"/>
      <c r="H10" s="89"/>
    </row>
    <row r="11" spans="1:8" ht="30" customHeight="1">
      <c r="A11" s="77"/>
      <c r="B11" s="78"/>
      <c r="C11" s="78"/>
      <c r="D11" s="78"/>
      <c r="E11" s="78"/>
      <c r="F11" s="78"/>
      <c r="G11" s="88"/>
      <c r="H11" s="89"/>
    </row>
    <row r="12" spans="1:8" ht="30" customHeight="1">
      <c r="A12" s="77"/>
      <c r="B12" s="78"/>
      <c r="C12" s="78"/>
      <c r="D12" s="78"/>
      <c r="E12" s="78"/>
      <c r="F12" s="78"/>
      <c r="G12" s="88"/>
      <c r="H12" s="89"/>
    </row>
    <row r="13" spans="1:8" ht="30" customHeight="1">
      <c r="A13" s="77"/>
      <c r="B13" s="78"/>
      <c r="C13" s="78"/>
      <c r="D13" s="78"/>
      <c r="E13" s="78"/>
      <c r="F13" s="78"/>
      <c r="G13" s="88"/>
      <c r="H13" s="89"/>
    </row>
    <row r="14" spans="1:8" ht="30" customHeight="1">
      <c r="A14" s="77"/>
      <c r="B14" s="78"/>
      <c r="C14" s="78"/>
      <c r="D14" s="78"/>
      <c r="E14" s="78"/>
      <c r="F14" s="78"/>
      <c r="G14" s="88"/>
      <c r="H14" s="89"/>
    </row>
    <row r="15" spans="1:8" ht="30" customHeight="1">
      <c r="A15" s="77"/>
      <c r="B15" s="78"/>
      <c r="C15" s="78"/>
      <c r="D15" s="78"/>
      <c r="E15" s="78"/>
      <c r="F15" s="78"/>
      <c r="G15" s="88"/>
      <c r="H15" s="89"/>
    </row>
    <row r="16" spans="1:8" ht="30" customHeight="1">
      <c r="A16" s="77"/>
      <c r="B16" s="78"/>
      <c r="C16" s="78"/>
      <c r="D16" s="78"/>
      <c r="E16" s="78"/>
      <c r="F16" s="78"/>
      <c r="G16" s="88"/>
      <c r="H16" s="89"/>
    </row>
    <row r="17" spans="1:8" ht="30" customHeight="1">
      <c r="A17" s="77"/>
      <c r="B17" s="78"/>
      <c r="C17" s="78"/>
      <c r="D17" s="78"/>
      <c r="E17" s="78"/>
      <c r="F17" s="78"/>
      <c r="G17" s="88"/>
      <c r="H17" s="89"/>
    </row>
    <row r="18" spans="1:8" ht="30" customHeight="1">
      <c r="A18" s="77"/>
      <c r="B18" s="78"/>
      <c r="C18" s="78"/>
      <c r="D18" s="78"/>
      <c r="E18" s="78"/>
      <c r="F18" s="78"/>
      <c r="G18" s="88"/>
      <c r="H18" s="89"/>
    </row>
    <row r="19" spans="1:8" ht="30" customHeight="1">
      <c r="A19" s="90" t="s">
        <v>173</v>
      </c>
      <c r="B19" s="78"/>
      <c r="C19" s="78"/>
      <c r="D19" s="78"/>
      <c r="E19" s="78"/>
      <c r="F19" s="78"/>
      <c r="G19" s="88"/>
      <c r="H19" s="89"/>
    </row>
    <row r="20" spans="1:8" ht="67.5" customHeight="1">
      <c r="A20" s="44" t="s">
        <v>206</v>
      </c>
      <c r="B20" s="91" t="s">
        <v>8</v>
      </c>
      <c r="C20" s="522" t="s">
        <v>432</v>
      </c>
      <c r="D20" s="522"/>
      <c r="E20" s="92" t="s">
        <v>189</v>
      </c>
      <c r="F20" s="48" t="s">
        <v>190</v>
      </c>
      <c r="G20" s="523" t="s">
        <v>191</v>
      </c>
      <c r="H20" s="524"/>
    </row>
    <row r="21" spans="1:8" ht="21.75" customHeight="1"/>
  </sheetData>
  <mergeCells count="4">
    <mergeCell ref="A1:H1"/>
    <mergeCell ref="D2:E2"/>
    <mergeCell ref="C20:D20"/>
    <mergeCell ref="G20:H20"/>
  </mergeCells>
  <phoneticPr fontId="27" type="noConversion"/>
  <pageMargins left="0.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X17"/>
  <sheetViews>
    <sheetView workbookViewId="0">
      <selection activeCell="X7" sqref="X7"/>
    </sheetView>
  </sheetViews>
  <sheetFormatPr defaultColWidth="6.625" defaultRowHeight="14.25"/>
  <cols>
    <col min="1" max="16384" width="6.625" style="3"/>
  </cols>
  <sheetData>
    <row r="1" spans="1:24" ht="25.5">
      <c r="A1" s="409" t="s">
        <v>433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24" ht="25.5">
      <c r="B2" s="34"/>
      <c r="D2"/>
      <c r="F2" s="281" t="s">
        <v>534</v>
      </c>
    </row>
    <row r="3" spans="1:24" ht="20.25" customHeight="1">
      <c r="A3" s="525" t="s">
        <v>193</v>
      </c>
      <c r="B3" s="525"/>
      <c r="C3" s="525"/>
      <c r="D3" s="525"/>
      <c r="F3" s="35"/>
      <c r="M3" s="35" t="s">
        <v>434</v>
      </c>
    </row>
    <row r="4" spans="1:24" s="72" customFormat="1" ht="33.75" customHeight="1">
      <c r="A4" s="429" t="s">
        <v>435</v>
      </c>
      <c r="B4" s="431" t="s">
        <v>436</v>
      </c>
      <c r="C4" s="431" t="s">
        <v>437</v>
      </c>
      <c r="D4" s="431" t="s">
        <v>438</v>
      </c>
      <c r="E4" s="431" t="s">
        <v>439</v>
      </c>
      <c r="F4" s="431"/>
      <c r="G4" s="431"/>
      <c r="H4" s="431" t="s">
        <v>440</v>
      </c>
      <c r="I4" s="431"/>
      <c r="J4" s="431"/>
      <c r="K4" s="431"/>
      <c r="L4" s="431"/>
      <c r="M4" s="431" t="s">
        <v>172</v>
      </c>
    </row>
    <row r="5" spans="1:24" s="72" customFormat="1" ht="51" customHeight="1">
      <c r="A5" s="430"/>
      <c r="B5" s="422"/>
      <c r="C5" s="422"/>
      <c r="D5" s="422"/>
      <c r="E5" s="70" t="s">
        <v>441</v>
      </c>
      <c r="F5" s="70" t="s">
        <v>442</v>
      </c>
      <c r="G5" s="70" t="s">
        <v>443</v>
      </c>
      <c r="H5" s="75" t="s">
        <v>444</v>
      </c>
      <c r="I5" s="75" t="s">
        <v>445</v>
      </c>
      <c r="J5" s="75" t="s">
        <v>446</v>
      </c>
      <c r="K5" s="70" t="s">
        <v>447</v>
      </c>
      <c r="L5" s="70" t="s">
        <v>448</v>
      </c>
      <c r="M5" s="422"/>
    </row>
    <row r="6" spans="1:24" s="72" customFormat="1" ht="39.950000000000003" customHeight="1">
      <c r="A6" s="74"/>
      <c r="B6" s="70"/>
      <c r="C6" s="70"/>
      <c r="D6" s="70"/>
      <c r="E6" s="70"/>
      <c r="F6" s="70"/>
      <c r="G6" s="70"/>
      <c r="H6" s="76"/>
      <c r="I6" s="83"/>
      <c r="J6" s="84"/>
      <c r="K6" s="70"/>
      <c r="L6" s="70"/>
      <c r="M6" s="70"/>
    </row>
    <row r="7" spans="1:24" s="72" customFormat="1" ht="39.950000000000003" customHeight="1">
      <c r="A7" s="43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X7" s="307" t="s">
        <v>552</v>
      </c>
    </row>
    <row r="8" spans="1:24" s="72" customFormat="1" ht="39.950000000000003" customHeight="1">
      <c r="A8" s="43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24" s="72" customFormat="1" ht="39.950000000000003" customHeight="1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24" s="72" customFormat="1" ht="39.950000000000003" customHeight="1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24" s="72" customFormat="1" ht="39.950000000000003" customHeight="1">
      <c r="A11" s="43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24" ht="39.950000000000003" customHeight="1">
      <c r="A12" s="77"/>
      <c r="B12" s="78"/>
      <c r="C12" s="41"/>
      <c r="D12" s="79"/>
      <c r="E12" s="78"/>
      <c r="F12" s="78"/>
      <c r="G12" s="78"/>
      <c r="H12" s="78"/>
      <c r="I12" s="78"/>
      <c r="J12" s="78"/>
      <c r="K12" s="78"/>
      <c r="L12" s="78"/>
      <c r="M12" s="78"/>
    </row>
    <row r="13" spans="1:24" ht="39.950000000000003" customHeight="1">
      <c r="A13" s="77"/>
      <c r="B13" s="78"/>
      <c r="C13" s="42"/>
      <c r="D13" s="79"/>
      <c r="E13" s="78"/>
      <c r="F13" s="78"/>
      <c r="G13" s="78"/>
      <c r="H13" s="78"/>
      <c r="I13" s="78"/>
      <c r="J13" s="78"/>
      <c r="K13" s="78"/>
      <c r="L13" s="78"/>
      <c r="M13" s="78"/>
    </row>
    <row r="14" spans="1:24" ht="39.950000000000003" customHeight="1">
      <c r="A14" s="77"/>
      <c r="B14" s="78"/>
      <c r="C14" s="42"/>
      <c r="D14" s="79"/>
      <c r="E14" s="78"/>
      <c r="F14" s="78"/>
      <c r="G14" s="78"/>
      <c r="H14" s="78"/>
      <c r="I14" s="78"/>
      <c r="J14" s="78"/>
      <c r="K14" s="78"/>
      <c r="L14" s="78"/>
      <c r="M14" s="78"/>
    </row>
    <row r="15" spans="1:24" ht="39.950000000000003" customHeight="1">
      <c r="A15" s="77"/>
      <c r="B15" s="78"/>
      <c r="C15" s="42"/>
      <c r="D15" s="79"/>
      <c r="E15" s="78"/>
      <c r="F15" s="78"/>
      <c r="G15" s="78"/>
      <c r="H15" s="78"/>
      <c r="I15" s="78"/>
      <c r="J15" s="78"/>
      <c r="K15" s="78"/>
      <c r="L15" s="78"/>
      <c r="M15" s="78"/>
    </row>
    <row r="16" spans="1:24" ht="67.5" customHeight="1">
      <c r="A16" s="526" t="s">
        <v>206</v>
      </c>
      <c r="B16" s="527"/>
      <c r="C16" s="80" t="s">
        <v>8</v>
      </c>
      <c r="D16" s="81"/>
      <c r="E16" s="528" t="s">
        <v>449</v>
      </c>
      <c r="F16" s="527"/>
      <c r="G16" s="80" t="s">
        <v>189</v>
      </c>
      <c r="H16" s="82"/>
      <c r="I16" s="81"/>
      <c r="J16" s="528" t="s">
        <v>450</v>
      </c>
      <c r="K16" s="527"/>
      <c r="L16" s="80" t="s">
        <v>191</v>
      </c>
      <c r="M16" s="81"/>
    </row>
    <row r="17" ht="21.75" customHeight="1"/>
  </sheetData>
  <mergeCells count="12">
    <mergeCell ref="A1:M1"/>
    <mergeCell ref="A3:D3"/>
    <mergeCell ref="E4:G4"/>
    <mergeCell ref="H4:L4"/>
    <mergeCell ref="A16:B16"/>
    <mergeCell ref="E16:F16"/>
    <mergeCell ref="J16:K16"/>
    <mergeCell ref="A4:A5"/>
    <mergeCell ref="B4:B5"/>
    <mergeCell ref="C4:C5"/>
    <mergeCell ref="D4:D5"/>
    <mergeCell ref="M4:M5"/>
  </mergeCells>
  <phoneticPr fontId="27" type="noConversion"/>
  <pageMargins left="0.68888888888888899" right="0.16875000000000001" top="0.75" bottom="1" header="0.5" footer="0.5"/>
  <pageSetup paperSize="9" orientation="portrait" horizontalDpi="180" verticalDpi="180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I12" sqref="I12"/>
    </sheetView>
  </sheetViews>
  <sheetFormatPr defaultColWidth="9" defaultRowHeight="14.25"/>
  <cols>
    <col min="1" max="1" width="14.75" customWidth="1"/>
    <col min="2" max="2" width="14.625" customWidth="1"/>
    <col min="3" max="3" width="18.625" customWidth="1"/>
    <col min="4" max="4" width="15" customWidth="1"/>
    <col min="5" max="5" width="21.5" customWidth="1"/>
  </cols>
  <sheetData>
    <row r="1" spans="1:5" ht="27" customHeight="1">
      <c r="A1" s="412" t="s">
        <v>451</v>
      </c>
      <c r="B1" s="412"/>
      <c r="C1" s="412"/>
      <c r="D1" s="412"/>
      <c r="E1" s="412"/>
    </row>
    <row r="2" spans="1:5" ht="25.5" customHeight="1">
      <c r="A2" s="529">
        <v>43830</v>
      </c>
      <c r="B2" s="532"/>
      <c r="C2" s="532"/>
      <c r="D2" s="532"/>
      <c r="E2" s="532"/>
    </row>
    <row r="3" spans="1:5" ht="24.95" customHeight="1">
      <c r="A3" s="67" t="s">
        <v>452</v>
      </c>
      <c r="B3" s="37" t="s">
        <v>453</v>
      </c>
      <c r="C3" s="37" t="s">
        <v>454</v>
      </c>
      <c r="D3" s="37" t="s">
        <v>455</v>
      </c>
      <c r="E3" s="68" t="s">
        <v>172</v>
      </c>
    </row>
    <row r="4" spans="1:5" ht="24.95" customHeight="1">
      <c r="A4" s="69" t="s">
        <v>371</v>
      </c>
      <c r="B4" s="70"/>
      <c r="C4" s="70"/>
      <c r="D4" s="70"/>
      <c r="E4" s="71"/>
    </row>
    <row r="5" spans="1:5" ht="24.95" customHeight="1" thickBot="1">
      <c r="A5" s="48"/>
      <c r="B5" s="46"/>
      <c r="C5" s="46"/>
      <c r="D5" s="46"/>
      <c r="E5" s="49"/>
    </row>
    <row r="6" spans="1:5">
      <c r="A6" s="26" t="s">
        <v>166</v>
      </c>
      <c r="B6" s="26" t="s">
        <v>8</v>
      </c>
      <c r="C6" s="291" t="s">
        <v>319</v>
      </c>
      <c r="D6" s="533" t="s">
        <v>521</v>
      </c>
      <c r="E6" s="534"/>
    </row>
    <row r="7" spans="1:5">
      <c r="A7" s="26"/>
      <c r="B7" s="26"/>
      <c r="C7" s="530" t="s">
        <v>573</v>
      </c>
      <c r="D7" s="531"/>
      <c r="E7" s="531"/>
    </row>
    <row r="8" spans="1:5">
      <c r="A8" s="26"/>
      <c r="B8" s="26"/>
      <c r="C8" s="26"/>
      <c r="D8" s="26"/>
      <c r="E8" s="26"/>
    </row>
    <row r="9" spans="1:5" ht="33.75" customHeight="1"/>
    <row r="10" spans="1:5" ht="22.5">
      <c r="A10" s="412" t="s">
        <v>456</v>
      </c>
      <c r="B10" s="412"/>
      <c r="C10" s="412"/>
      <c r="D10" s="412"/>
      <c r="E10" s="412"/>
    </row>
    <row r="11" spans="1:5" ht="21.75" customHeight="1">
      <c r="C11" s="529">
        <v>43830</v>
      </c>
      <c r="D11" s="417"/>
    </row>
    <row r="12" spans="1:5" ht="29.25" customHeight="1">
      <c r="A12" s="67" t="s">
        <v>452</v>
      </c>
      <c r="B12" s="37" t="s">
        <v>457</v>
      </c>
      <c r="C12" s="37" t="s">
        <v>458</v>
      </c>
      <c r="D12" s="37" t="s">
        <v>459</v>
      </c>
      <c r="E12" s="68" t="s">
        <v>172</v>
      </c>
    </row>
    <row r="13" spans="1:5" ht="36" customHeight="1">
      <c r="A13" s="69"/>
      <c r="B13" s="70"/>
      <c r="C13" s="70"/>
      <c r="D13" s="70"/>
      <c r="E13" s="71"/>
    </row>
    <row r="14" spans="1:5" ht="24.95" customHeight="1" thickBot="1">
      <c r="A14" s="48"/>
      <c r="B14" s="46"/>
      <c r="C14" s="46"/>
      <c r="D14" s="46"/>
      <c r="E14" s="49"/>
    </row>
    <row r="15" spans="1:5">
      <c r="A15" s="26" t="s">
        <v>166</v>
      </c>
      <c r="B15" s="26" t="s">
        <v>8</v>
      </c>
      <c r="C15" s="291" t="s">
        <v>319</v>
      </c>
      <c r="D15" s="533" t="s">
        <v>521</v>
      </c>
      <c r="E15" s="534"/>
    </row>
    <row r="16" spans="1:5">
      <c r="C16" s="530" t="s">
        <v>573</v>
      </c>
      <c r="D16" s="531"/>
      <c r="E16" s="531"/>
    </row>
    <row r="18" spans="1:1">
      <c r="A18" t="s">
        <v>460</v>
      </c>
    </row>
  </sheetData>
  <mergeCells count="8">
    <mergeCell ref="C11:D11"/>
    <mergeCell ref="C16:E16"/>
    <mergeCell ref="A1:E1"/>
    <mergeCell ref="A2:E2"/>
    <mergeCell ref="C7:E7"/>
    <mergeCell ref="A10:E10"/>
    <mergeCell ref="D6:E6"/>
    <mergeCell ref="D15:E1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7" type="noConversion"/>
  <pageMargins left="0.75" right="0.75" top="1" bottom="1" header="0.5" footer="0.5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O22" sqref="O22"/>
    </sheetView>
  </sheetViews>
  <sheetFormatPr defaultColWidth="9" defaultRowHeight="14.25"/>
  <sheetData>
    <row r="1" spans="1:11" ht="25.5">
      <c r="A1" s="535" t="s">
        <v>461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</row>
    <row r="2" spans="1:11" ht="15.75">
      <c r="A2" s="51"/>
      <c r="D2" s="536">
        <v>43830</v>
      </c>
      <c r="E2" s="413"/>
      <c r="F2" s="413"/>
      <c r="G2" s="413"/>
      <c r="I2" s="537" t="s">
        <v>462</v>
      </c>
      <c r="J2" s="537"/>
      <c r="K2" s="537"/>
    </row>
    <row r="3" spans="1:11">
      <c r="A3" s="418" t="s">
        <v>463</v>
      </c>
      <c r="B3" s="540" t="s">
        <v>464</v>
      </c>
      <c r="C3" s="540" t="s">
        <v>465</v>
      </c>
      <c r="D3" s="543" t="s">
        <v>466</v>
      </c>
      <c r="E3" s="418"/>
      <c r="F3" s="540" t="s">
        <v>467</v>
      </c>
      <c r="G3" s="540" t="s">
        <v>468</v>
      </c>
      <c r="H3" s="543" t="s">
        <v>469</v>
      </c>
      <c r="I3" s="534"/>
      <c r="J3" s="534"/>
      <c r="K3" s="534"/>
    </row>
    <row r="4" spans="1:11">
      <c r="A4" s="539"/>
      <c r="B4" s="541"/>
      <c r="C4" s="541"/>
      <c r="D4" s="544"/>
      <c r="E4" s="539"/>
      <c r="F4" s="541"/>
      <c r="G4" s="541"/>
      <c r="H4" s="545"/>
      <c r="I4" s="546"/>
      <c r="J4" s="546"/>
      <c r="K4" s="546"/>
    </row>
    <row r="5" spans="1:11">
      <c r="A5" s="539" t="s">
        <v>171</v>
      </c>
      <c r="B5" s="541"/>
      <c r="C5" s="541" t="s">
        <v>470</v>
      </c>
      <c r="D5" s="544" t="s">
        <v>471</v>
      </c>
      <c r="E5" s="539"/>
      <c r="F5" s="541" t="s">
        <v>472</v>
      </c>
      <c r="G5" s="541" t="s">
        <v>473</v>
      </c>
      <c r="H5" s="53" t="s">
        <v>474</v>
      </c>
      <c r="I5" s="53" t="s">
        <v>475</v>
      </c>
      <c r="J5" s="53" t="s">
        <v>476</v>
      </c>
      <c r="K5" s="65" t="s">
        <v>477</v>
      </c>
    </row>
    <row r="6" spans="1:11">
      <c r="A6" s="419"/>
      <c r="B6" s="542"/>
      <c r="C6" s="542"/>
      <c r="D6" s="545"/>
      <c r="E6" s="419"/>
      <c r="F6" s="542"/>
      <c r="G6" s="542"/>
      <c r="H6" s="54" t="s">
        <v>478</v>
      </c>
      <c r="I6" s="54" t="s">
        <v>479</v>
      </c>
      <c r="J6" s="54" t="s">
        <v>480</v>
      </c>
      <c r="K6" s="52" t="s">
        <v>481</v>
      </c>
    </row>
    <row r="7" spans="1:11" ht="15.75">
      <c r="A7" s="55" t="s">
        <v>482</v>
      </c>
      <c r="B7" s="16"/>
      <c r="C7" s="16"/>
      <c r="D7" s="31"/>
      <c r="E7" s="56"/>
      <c r="F7" s="16"/>
      <c r="G7" s="16"/>
      <c r="H7" s="16"/>
      <c r="I7" s="16"/>
      <c r="J7" s="16"/>
      <c r="K7" s="31"/>
    </row>
    <row r="8" spans="1:11" ht="15.75">
      <c r="A8" s="57"/>
      <c r="B8" s="58"/>
      <c r="C8" s="16"/>
      <c r="D8" s="59"/>
      <c r="E8" s="56"/>
      <c r="F8" s="60"/>
      <c r="G8" s="16"/>
      <c r="H8" s="16"/>
      <c r="I8" s="66"/>
      <c r="J8" s="16"/>
      <c r="K8" s="31"/>
    </row>
    <row r="9" spans="1:11" ht="15.75">
      <c r="A9" s="56"/>
      <c r="B9" s="58"/>
      <c r="C9" s="16"/>
      <c r="D9" s="61"/>
      <c r="E9" s="56"/>
      <c r="F9" s="62"/>
      <c r="G9" s="16"/>
      <c r="H9" s="16"/>
      <c r="I9" s="66"/>
      <c r="J9" s="16"/>
      <c r="K9" s="31"/>
    </row>
    <row r="10" spans="1:11">
      <c r="A10" s="56"/>
      <c r="B10" s="16"/>
      <c r="C10" s="16"/>
      <c r="D10" s="31"/>
      <c r="E10" s="56"/>
      <c r="F10" s="16"/>
      <c r="G10" s="16"/>
      <c r="H10" s="16"/>
      <c r="I10" s="16"/>
      <c r="J10" s="16"/>
      <c r="K10" s="31"/>
    </row>
    <row r="11" spans="1:11">
      <c r="A11" s="56"/>
      <c r="B11" s="16"/>
      <c r="C11" s="16"/>
      <c r="D11" s="31"/>
      <c r="E11" s="56"/>
      <c r="F11" s="16"/>
      <c r="G11" s="16"/>
      <c r="H11" s="16"/>
      <c r="I11" s="16"/>
      <c r="J11" s="16"/>
      <c r="K11" s="31"/>
    </row>
    <row r="12" spans="1:11">
      <c r="A12" s="56"/>
      <c r="B12" s="16"/>
      <c r="C12" s="16"/>
      <c r="D12" s="31"/>
      <c r="E12" s="56"/>
      <c r="F12" s="16"/>
      <c r="G12" s="16"/>
      <c r="H12" s="16"/>
      <c r="I12" s="16"/>
      <c r="J12" s="16"/>
      <c r="K12" s="31"/>
    </row>
    <row r="13" spans="1:11">
      <c r="A13" s="56"/>
      <c r="B13" s="16"/>
      <c r="C13" s="16"/>
      <c r="D13" s="31"/>
      <c r="E13" s="56"/>
      <c r="F13" s="16"/>
      <c r="G13" s="16"/>
      <c r="H13" s="16"/>
      <c r="I13" s="16"/>
      <c r="J13" s="16"/>
      <c r="K13" s="31"/>
    </row>
    <row r="14" spans="1:11">
      <c r="A14" s="56"/>
      <c r="B14" s="16"/>
      <c r="C14" s="16"/>
      <c r="D14" s="31"/>
      <c r="E14" s="56"/>
      <c r="F14" s="16"/>
      <c r="G14" s="16"/>
      <c r="H14" s="16"/>
      <c r="I14" s="16"/>
      <c r="J14" s="16"/>
      <c r="K14" s="31"/>
    </row>
    <row r="15" spans="1:11">
      <c r="A15" s="56"/>
      <c r="B15" s="16"/>
      <c r="C15" s="16"/>
      <c r="D15" s="31"/>
      <c r="E15" s="56"/>
      <c r="F15" s="16"/>
      <c r="G15" s="16"/>
      <c r="H15" s="16"/>
      <c r="I15" s="16"/>
      <c r="J15" s="16"/>
      <c r="K15" s="31"/>
    </row>
    <row r="16" spans="1:11">
      <c r="A16" s="56"/>
      <c r="B16" s="16"/>
      <c r="C16" s="16"/>
      <c r="D16" s="31"/>
      <c r="E16" s="56"/>
      <c r="F16" s="16"/>
      <c r="G16" s="16"/>
      <c r="H16" s="16"/>
      <c r="I16" s="16"/>
      <c r="J16" s="16"/>
      <c r="K16" s="31"/>
    </row>
    <row r="17" spans="1:11">
      <c r="A17" s="56"/>
      <c r="B17" s="16"/>
      <c r="C17" s="16"/>
      <c r="D17" s="31"/>
      <c r="E17" s="56"/>
      <c r="F17" s="16"/>
      <c r="G17" s="16"/>
      <c r="H17" s="16"/>
      <c r="I17" s="16"/>
      <c r="J17" s="16"/>
      <c r="K17" s="31"/>
    </row>
    <row r="18" spans="1:11">
      <c r="A18" s="56"/>
      <c r="B18" s="16"/>
      <c r="C18" s="16"/>
      <c r="D18" s="31"/>
      <c r="E18" s="56"/>
      <c r="F18" s="16"/>
      <c r="G18" s="16"/>
      <c r="H18" s="16"/>
      <c r="I18" s="16"/>
      <c r="J18" s="16"/>
      <c r="K18" s="31"/>
    </row>
    <row r="19" spans="1:11">
      <c r="A19" s="56"/>
      <c r="B19" s="16"/>
      <c r="C19" s="16"/>
      <c r="D19" s="31"/>
      <c r="E19" s="56"/>
      <c r="F19" s="16"/>
      <c r="G19" s="16"/>
      <c r="H19" s="16"/>
      <c r="I19" s="16"/>
      <c r="J19" s="16"/>
      <c r="K19" s="31"/>
    </row>
    <row r="20" spans="1:11">
      <c r="A20" s="56"/>
      <c r="B20" s="16"/>
      <c r="C20" s="16"/>
      <c r="D20" s="31"/>
      <c r="E20" s="56"/>
      <c r="F20" s="16"/>
      <c r="G20" s="16"/>
      <c r="H20" s="16"/>
      <c r="I20" s="16"/>
      <c r="J20" s="16"/>
      <c r="K20" s="31"/>
    </row>
    <row r="21" spans="1:11">
      <c r="A21" s="63"/>
      <c r="B21" s="23"/>
      <c r="C21" s="23"/>
      <c r="D21" s="64"/>
      <c r="E21" s="63"/>
      <c r="F21" s="23"/>
      <c r="G21" s="23"/>
      <c r="H21" s="23"/>
      <c r="I21" s="23"/>
      <c r="J21" s="23"/>
      <c r="K21" s="64"/>
    </row>
    <row r="22" spans="1:11">
      <c r="A22" t="s">
        <v>483</v>
      </c>
      <c r="E22" t="s">
        <v>319</v>
      </c>
      <c r="H22" s="538" t="s">
        <v>484</v>
      </c>
      <c r="I22" s="538"/>
    </row>
    <row r="23" spans="1:11" ht="23.25" customHeight="1">
      <c r="H23" s="416" t="s">
        <v>573</v>
      </c>
      <c r="I23" s="417"/>
      <c r="J23" s="417"/>
      <c r="K23" s="417"/>
    </row>
  </sheetData>
  <mergeCells count="17">
    <mergeCell ref="D5:E6"/>
    <mergeCell ref="A1:K1"/>
    <mergeCell ref="D2:G2"/>
    <mergeCell ref="I2:K2"/>
    <mergeCell ref="H22:I22"/>
    <mergeCell ref="H23:K23"/>
    <mergeCell ref="A3:A4"/>
    <mergeCell ref="A5:A6"/>
    <mergeCell ref="B3:B6"/>
    <mergeCell ref="C3:C4"/>
    <mergeCell ref="C5:C6"/>
    <mergeCell ref="F3:F4"/>
    <mergeCell ref="F5:F6"/>
    <mergeCell ref="G3:G4"/>
    <mergeCell ref="G5:G6"/>
    <mergeCell ref="D3:E4"/>
    <mergeCell ref="H3:K4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7" sqref="F7"/>
    </sheetView>
  </sheetViews>
  <sheetFormatPr defaultColWidth="12.625" defaultRowHeight="14.25"/>
  <cols>
    <col min="1" max="1" width="12.625" customWidth="1"/>
    <col min="2" max="2" width="17.375" customWidth="1"/>
    <col min="3" max="3" width="10.375" customWidth="1"/>
    <col min="4" max="7" width="10.625" customWidth="1"/>
  </cols>
  <sheetData>
    <row r="1" spans="1:7" ht="33" customHeight="1">
      <c r="A1" s="409" t="s">
        <v>485</v>
      </c>
      <c r="B1" s="409"/>
      <c r="C1" s="409"/>
      <c r="D1" s="409"/>
      <c r="E1" s="409"/>
      <c r="F1" s="409"/>
      <c r="G1" s="409"/>
    </row>
    <row r="2" spans="1:7" ht="30" customHeight="1">
      <c r="A2" s="3"/>
      <c r="C2" s="281" t="s">
        <v>535</v>
      </c>
      <c r="F2" s="3"/>
    </row>
    <row r="3" spans="1:7" ht="28.5" customHeight="1">
      <c r="A3" s="3" t="s">
        <v>167</v>
      </c>
      <c r="B3" s="3" t="s">
        <v>175</v>
      </c>
      <c r="C3" s="3"/>
      <c r="D3" s="3"/>
      <c r="F3" s="3"/>
      <c r="G3" s="35" t="s">
        <v>59</v>
      </c>
    </row>
    <row r="4" spans="1:7" ht="50.25" customHeight="1">
      <c r="A4" s="36" t="s">
        <v>486</v>
      </c>
      <c r="B4" s="37" t="s">
        <v>487</v>
      </c>
      <c r="C4" s="37" t="s">
        <v>488</v>
      </c>
      <c r="D4" s="37" t="s">
        <v>489</v>
      </c>
      <c r="E4" s="37" t="s">
        <v>490</v>
      </c>
      <c r="F4" s="38" t="s">
        <v>491</v>
      </c>
      <c r="G4" s="39" t="s">
        <v>492</v>
      </c>
    </row>
    <row r="5" spans="1:7" ht="30" customHeight="1">
      <c r="A5" s="40"/>
      <c r="B5" s="41"/>
      <c r="C5" s="41"/>
      <c r="D5" s="41"/>
      <c r="E5" s="41"/>
      <c r="F5" s="16"/>
      <c r="G5" s="21"/>
    </row>
    <row r="6" spans="1:7" ht="30" customHeight="1">
      <c r="A6" s="40"/>
      <c r="B6" s="41"/>
      <c r="C6" s="41"/>
      <c r="D6" s="41"/>
      <c r="E6" s="41"/>
      <c r="F6" s="16"/>
      <c r="G6" s="21"/>
    </row>
    <row r="7" spans="1:7" ht="30" customHeight="1">
      <c r="A7" s="40"/>
      <c r="B7" s="41"/>
      <c r="C7" s="41"/>
      <c r="D7" s="41"/>
      <c r="E7" s="41"/>
      <c r="F7" s="16"/>
      <c r="G7" s="21"/>
    </row>
    <row r="8" spans="1:7" ht="30" customHeight="1">
      <c r="A8" s="40"/>
      <c r="B8" s="41"/>
      <c r="C8" s="41"/>
      <c r="D8" s="41"/>
      <c r="E8" s="41"/>
      <c r="F8" s="16"/>
      <c r="G8" s="21"/>
    </row>
    <row r="9" spans="1:7" ht="30" customHeight="1">
      <c r="A9" s="40"/>
      <c r="B9" s="41"/>
      <c r="C9" s="41"/>
      <c r="D9" s="41"/>
      <c r="E9" s="41"/>
      <c r="F9" s="16"/>
      <c r="G9" s="21"/>
    </row>
    <row r="10" spans="1:7" ht="30" customHeight="1">
      <c r="A10" s="40"/>
      <c r="B10" s="41"/>
      <c r="C10" s="41"/>
      <c r="D10" s="41"/>
      <c r="E10" s="41"/>
      <c r="F10" s="16"/>
      <c r="G10" s="21"/>
    </row>
    <row r="11" spans="1:7" ht="30" customHeight="1">
      <c r="A11" s="40"/>
      <c r="B11" s="41"/>
      <c r="C11" s="41"/>
      <c r="D11" s="41"/>
      <c r="E11" s="41"/>
      <c r="F11" s="16"/>
      <c r="G11" s="21"/>
    </row>
    <row r="12" spans="1:7" ht="30" customHeight="1">
      <c r="A12" s="40"/>
      <c r="B12" s="41"/>
      <c r="C12" s="41"/>
      <c r="D12" s="41"/>
      <c r="E12" s="41"/>
      <c r="F12" s="16"/>
      <c r="G12" s="21"/>
    </row>
    <row r="13" spans="1:7" ht="30" customHeight="1">
      <c r="A13" s="15"/>
      <c r="B13" s="42"/>
      <c r="C13" s="42"/>
      <c r="D13" s="42"/>
      <c r="E13" s="42"/>
      <c r="F13" s="16"/>
      <c r="G13" s="21"/>
    </row>
    <row r="14" spans="1:7" ht="30" customHeight="1">
      <c r="A14" s="15"/>
      <c r="B14" s="41"/>
      <c r="C14" s="41"/>
      <c r="D14" s="41"/>
      <c r="E14" s="41"/>
      <c r="F14" s="16"/>
      <c r="G14" s="21"/>
    </row>
    <row r="15" spans="1:7" ht="30" customHeight="1">
      <c r="A15" s="15"/>
      <c r="B15" s="41"/>
      <c r="C15" s="41"/>
      <c r="D15" s="41"/>
      <c r="E15" s="41"/>
      <c r="F15" s="16"/>
      <c r="G15" s="21"/>
    </row>
    <row r="16" spans="1:7" ht="30" customHeight="1">
      <c r="A16" s="43"/>
      <c r="B16" s="41"/>
      <c r="C16" s="41"/>
      <c r="D16" s="41"/>
      <c r="E16" s="41"/>
      <c r="F16" s="16"/>
      <c r="G16" s="21"/>
    </row>
    <row r="17" spans="1:7" s="3" customFormat="1" ht="48" customHeight="1">
      <c r="A17" s="44" t="s">
        <v>206</v>
      </c>
      <c r="B17" s="45" t="s">
        <v>8</v>
      </c>
      <c r="C17" s="46" t="s">
        <v>493</v>
      </c>
      <c r="D17" s="47" t="s">
        <v>189</v>
      </c>
      <c r="E17" s="527" t="s">
        <v>494</v>
      </c>
      <c r="F17" s="528"/>
      <c r="G17" s="50" t="s">
        <v>191</v>
      </c>
    </row>
  </sheetData>
  <mergeCells count="2">
    <mergeCell ref="A1:G1"/>
    <mergeCell ref="E17:F17"/>
  </mergeCells>
  <phoneticPr fontId="27" type="noConversion"/>
  <pageMargins left="0.75902777777777797" right="0.20902777777777801" top="0.86875000000000002" bottom="1" header="0.5" footer="0.5"/>
  <pageSetup paperSize="9" orientation="portrait" horizontalDpi="180" verticalDpi="180" r:id="rId1"/>
  <headerFooter scaleWithDoc="0"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H8" sqref="H8"/>
    </sheetView>
  </sheetViews>
  <sheetFormatPr defaultColWidth="9" defaultRowHeight="14.25"/>
  <cols>
    <col min="1" max="1" width="11.25" customWidth="1"/>
    <col min="2" max="2" width="8.875" customWidth="1"/>
    <col min="3" max="3" width="33.875" customWidth="1"/>
    <col min="5" max="5" width="4.125" customWidth="1"/>
  </cols>
  <sheetData>
    <row r="1" spans="1:6" ht="22.5">
      <c r="A1" s="550" t="s">
        <v>495</v>
      </c>
      <c r="B1" s="550"/>
      <c r="C1" s="550"/>
      <c r="D1" s="550"/>
      <c r="E1" s="550"/>
      <c r="F1" s="550"/>
    </row>
    <row r="2" spans="1:6" ht="21" customHeight="1">
      <c r="A2" s="520" t="s">
        <v>574</v>
      </c>
      <c r="B2" s="521"/>
      <c r="C2" s="521"/>
      <c r="D2" s="521"/>
      <c r="E2" s="521"/>
      <c r="F2" s="521"/>
    </row>
    <row r="3" spans="1:6" ht="45" customHeight="1">
      <c r="A3" s="27" t="s">
        <v>496</v>
      </c>
      <c r="B3" s="28" t="s">
        <v>26</v>
      </c>
      <c r="C3" s="28" t="s">
        <v>497</v>
      </c>
      <c r="D3" s="547" t="s">
        <v>498</v>
      </c>
      <c r="E3" s="547"/>
      <c r="F3" s="29" t="s">
        <v>172</v>
      </c>
    </row>
    <row r="4" spans="1:6" ht="35.1" customHeight="1">
      <c r="A4" s="27"/>
      <c r="B4" s="30"/>
      <c r="C4" s="30"/>
      <c r="D4" s="547"/>
      <c r="E4" s="547"/>
      <c r="F4" s="31"/>
    </row>
    <row r="5" spans="1:6" ht="35.1" customHeight="1">
      <c r="A5" s="32"/>
      <c r="B5" s="30"/>
      <c r="C5" s="30"/>
      <c r="D5" s="547"/>
      <c r="E5" s="547"/>
      <c r="F5" s="31"/>
    </row>
    <row r="6" spans="1:6" ht="35.1" customHeight="1">
      <c r="A6" s="32"/>
      <c r="B6" s="30"/>
      <c r="C6" s="30"/>
      <c r="D6" s="547"/>
      <c r="E6" s="547"/>
      <c r="F6" s="31"/>
    </row>
    <row r="7" spans="1:6" ht="35.1" customHeight="1">
      <c r="A7" s="32"/>
      <c r="B7" s="30"/>
      <c r="C7" s="30"/>
      <c r="D7" s="547"/>
      <c r="E7" s="547"/>
      <c r="F7" s="31"/>
    </row>
    <row r="8" spans="1:6" ht="35.1" customHeight="1">
      <c r="A8" s="32"/>
      <c r="B8" s="30"/>
      <c r="C8" s="30"/>
      <c r="D8" s="547"/>
      <c r="E8" s="547"/>
      <c r="F8" s="31"/>
    </row>
    <row r="9" spans="1:6" ht="35.1" customHeight="1">
      <c r="A9" s="32"/>
      <c r="B9" s="30"/>
      <c r="C9" s="30"/>
      <c r="D9" s="547"/>
      <c r="E9" s="547"/>
      <c r="F9" s="31"/>
    </row>
    <row r="10" spans="1:6" ht="35.1" customHeight="1">
      <c r="A10" s="32"/>
      <c r="B10" s="30"/>
      <c r="C10" s="30"/>
      <c r="D10" s="547"/>
      <c r="E10" s="547"/>
      <c r="F10" s="31"/>
    </row>
    <row r="11" spans="1:6" ht="35.1" customHeight="1">
      <c r="A11" s="32"/>
      <c r="B11" s="30"/>
      <c r="C11" s="30"/>
      <c r="D11" s="547"/>
      <c r="E11" s="547"/>
      <c r="F11" s="31"/>
    </row>
    <row r="12" spans="1:6" ht="35.1" customHeight="1">
      <c r="A12" s="32"/>
      <c r="B12" s="30"/>
      <c r="C12" s="30"/>
      <c r="D12" s="548"/>
      <c r="E12" s="549"/>
      <c r="F12" s="31"/>
    </row>
    <row r="13" spans="1:6" ht="35.1" customHeight="1">
      <c r="A13" s="32"/>
      <c r="B13" s="30"/>
      <c r="C13" s="30"/>
      <c r="D13" s="548"/>
      <c r="E13" s="549"/>
      <c r="F13" s="31"/>
    </row>
    <row r="14" spans="1:6" ht="35.1" customHeight="1">
      <c r="A14" s="32"/>
      <c r="B14" s="30"/>
      <c r="C14" s="30"/>
      <c r="D14" s="548"/>
      <c r="E14" s="549"/>
      <c r="F14" s="31"/>
    </row>
    <row r="15" spans="1:6" ht="35.1" customHeight="1">
      <c r="A15" s="32"/>
      <c r="B15" s="30"/>
      <c r="C15" s="30"/>
      <c r="D15" s="547"/>
      <c r="E15" s="547"/>
      <c r="F15" s="31"/>
    </row>
    <row r="16" spans="1:6" ht="35.1" customHeight="1">
      <c r="A16" s="32"/>
      <c r="B16" s="30"/>
      <c r="C16" s="30"/>
      <c r="D16" s="547"/>
      <c r="E16" s="547"/>
      <c r="F16" s="31"/>
    </row>
    <row r="17" spans="1:5" ht="30" customHeight="1">
      <c r="A17" s="33" t="s">
        <v>499</v>
      </c>
      <c r="B17" s="33"/>
      <c r="C17" s="33"/>
      <c r="D17" s="33"/>
      <c r="E17" s="33"/>
    </row>
  </sheetData>
  <mergeCells count="16">
    <mergeCell ref="A1:F1"/>
    <mergeCell ref="A2:F2"/>
    <mergeCell ref="D3:E3"/>
    <mergeCell ref="D4:E4"/>
    <mergeCell ref="D5:E5"/>
    <mergeCell ref="D6:E6"/>
    <mergeCell ref="D7:E7"/>
    <mergeCell ref="D8:E8"/>
    <mergeCell ref="D9:E9"/>
    <mergeCell ref="D10:E10"/>
    <mergeCell ref="D16:E16"/>
    <mergeCell ref="D11:E11"/>
    <mergeCell ref="D12:E12"/>
    <mergeCell ref="D13:E13"/>
    <mergeCell ref="D14:E14"/>
    <mergeCell ref="D15:E15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5" sqref="F5"/>
    </sheetView>
  </sheetViews>
  <sheetFormatPr defaultColWidth="9" defaultRowHeight="14.25"/>
  <cols>
    <col min="1" max="1" width="6.375" customWidth="1"/>
    <col min="2" max="2" width="12.5" customWidth="1"/>
    <col min="3" max="3" width="28.875" customWidth="1"/>
    <col min="4" max="4" width="11.375" customWidth="1"/>
    <col min="5" max="5" width="12.625" customWidth="1"/>
    <col min="6" max="6" width="13.25" customWidth="1"/>
    <col min="7" max="7" width="11.875" customWidth="1"/>
    <col min="8" max="8" width="11.625" customWidth="1"/>
  </cols>
  <sheetData>
    <row r="1" spans="1:8" ht="29.1" customHeight="1">
      <c r="A1" s="535" t="s">
        <v>500</v>
      </c>
      <c r="B1" s="535"/>
      <c r="C1" s="535"/>
      <c r="D1" s="535"/>
      <c r="E1" s="535"/>
      <c r="F1" s="535"/>
      <c r="G1" s="535"/>
      <c r="H1" s="535"/>
    </row>
    <row r="2" spans="1:8" ht="21.75" customHeight="1">
      <c r="C2" s="416" t="s">
        <v>551</v>
      </c>
      <c r="D2" s="417"/>
      <c r="E2" s="417"/>
      <c r="F2" s="417"/>
      <c r="G2" s="417" t="s">
        <v>170</v>
      </c>
      <c r="H2" s="417"/>
    </row>
    <row r="3" spans="1:8" ht="32.25" customHeight="1">
      <c r="A3" s="12" t="s">
        <v>24</v>
      </c>
      <c r="B3" s="13" t="s">
        <v>501</v>
      </c>
      <c r="C3" s="13" t="s">
        <v>308</v>
      </c>
      <c r="D3" s="13" t="s">
        <v>502</v>
      </c>
      <c r="E3" s="13" t="s">
        <v>397</v>
      </c>
      <c r="F3" s="13" t="s">
        <v>503</v>
      </c>
      <c r="G3" s="13" t="s">
        <v>431</v>
      </c>
      <c r="H3" s="14" t="s">
        <v>172</v>
      </c>
    </row>
    <row r="4" spans="1:8" ht="21.95" customHeight="1">
      <c r="A4" s="15">
        <v>1</v>
      </c>
      <c r="B4" s="317" t="s">
        <v>578</v>
      </c>
      <c r="C4" s="17" t="s">
        <v>579</v>
      </c>
      <c r="D4" s="16"/>
      <c r="E4" s="16"/>
      <c r="F4" s="17">
        <v>4724183.75</v>
      </c>
      <c r="G4" s="19" t="s">
        <v>581</v>
      </c>
      <c r="H4" s="21"/>
    </row>
    <row r="5" spans="1:8" ht="21.95" customHeight="1">
      <c r="A5" s="15">
        <v>2</v>
      </c>
      <c r="B5" s="317" t="s">
        <v>578</v>
      </c>
      <c r="C5" s="17" t="s">
        <v>580</v>
      </c>
      <c r="D5" s="16"/>
      <c r="E5" s="16"/>
      <c r="F5" s="17">
        <v>46778</v>
      </c>
      <c r="G5" s="19" t="s">
        <v>582</v>
      </c>
      <c r="H5" s="21"/>
    </row>
    <row r="6" spans="1:8" ht="21.95" customHeight="1">
      <c r="A6" s="15"/>
      <c r="B6" s="16"/>
      <c r="C6" s="279"/>
      <c r="D6" s="16"/>
      <c r="E6" s="16"/>
      <c r="F6" s="17"/>
      <c r="G6" s="19"/>
      <c r="H6" s="21"/>
    </row>
    <row r="7" spans="1:8" ht="21.95" customHeight="1">
      <c r="A7" s="15"/>
      <c r="B7" s="16"/>
      <c r="C7" s="279"/>
      <c r="D7" s="16"/>
      <c r="E7" s="16"/>
      <c r="F7" s="17"/>
      <c r="G7" s="19"/>
      <c r="H7" s="21"/>
    </row>
    <row r="8" spans="1:8" ht="21.95" customHeight="1">
      <c r="A8" s="22"/>
      <c r="B8" s="23"/>
      <c r="C8" s="23"/>
      <c r="D8" s="23"/>
      <c r="E8" s="23"/>
      <c r="F8" s="23"/>
      <c r="G8" s="23"/>
      <c r="H8" s="24"/>
    </row>
    <row r="9" spans="1:8" ht="21" customHeight="1">
      <c r="A9" s="551" t="s">
        <v>210</v>
      </c>
      <c r="B9" s="551"/>
      <c r="C9" s="551"/>
      <c r="D9" s="538" t="s">
        <v>319</v>
      </c>
      <c r="E9" s="538"/>
      <c r="F9" s="538" t="s">
        <v>320</v>
      </c>
      <c r="G9" s="538"/>
      <c r="H9" s="538"/>
    </row>
    <row r="10" spans="1:8" ht="25.5" customHeight="1">
      <c r="C10" s="25"/>
      <c r="D10" s="25"/>
      <c r="E10" s="25"/>
      <c r="F10" s="530" t="s">
        <v>575</v>
      </c>
      <c r="G10" s="531"/>
      <c r="H10" s="531"/>
    </row>
  </sheetData>
  <mergeCells count="7">
    <mergeCell ref="F10:H10"/>
    <mergeCell ref="A1:H1"/>
    <mergeCell ref="C2:F2"/>
    <mergeCell ref="G2:H2"/>
    <mergeCell ref="A9:C9"/>
    <mergeCell ref="D9:E9"/>
    <mergeCell ref="F9:H9"/>
  </mergeCells>
  <phoneticPr fontId="27" type="noConversion"/>
  <pageMargins left="0.75" right="0.75" top="1" bottom="1" header="0.50902777777777797" footer="0.50902777777777797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H9" sqref="H9"/>
    </sheetView>
  </sheetViews>
  <sheetFormatPr defaultColWidth="9" defaultRowHeight="14.25"/>
  <cols>
    <col min="1" max="2" width="11.625" style="2" customWidth="1"/>
    <col min="3" max="4" width="11.625" style="3" customWidth="1"/>
    <col min="5" max="5" width="11.625" style="2" customWidth="1"/>
    <col min="6" max="6" width="11.625" style="3" customWidth="1"/>
    <col min="7" max="16384" width="9" style="3"/>
  </cols>
  <sheetData>
    <row r="1" spans="1:6" ht="22.5">
      <c r="A1" s="550" t="s">
        <v>504</v>
      </c>
      <c r="B1" s="550"/>
      <c r="C1" s="550"/>
      <c r="D1" s="550"/>
      <c r="E1" s="550"/>
      <c r="F1" s="550"/>
    </row>
    <row r="2" spans="1:6" ht="18" customHeight="1">
      <c r="A2" s="558" t="s">
        <v>576</v>
      </c>
      <c r="B2" s="546"/>
      <c r="C2" s="546"/>
      <c r="D2" s="546"/>
      <c r="E2" s="546"/>
      <c r="F2" s="546"/>
    </row>
    <row r="3" spans="1:6" s="1" customFormat="1" ht="23.1" customHeight="1">
      <c r="A3" s="4" t="s">
        <v>426</v>
      </c>
      <c r="B3" s="4" t="s">
        <v>505</v>
      </c>
      <c r="C3" s="4" t="s">
        <v>172</v>
      </c>
      <c r="D3" s="4" t="s">
        <v>426</v>
      </c>
      <c r="E3" s="4" t="s">
        <v>505</v>
      </c>
      <c r="F3" s="4" t="s">
        <v>172</v>
      </c>
    </row>
    <row r="4" spans="1:6" ht="23.1" customHeight="1">
      <c r="A4" s="552">
        <v>1</v>
      </c>
      <c r="B4" s="6"/>
      <c r="C4" s="552"/>
      <c r="D4" s="552"/>
      <c r="E4" s="6"/>
      <c r="F4" s="552"/>
    </row>
    <row r="5" spans="1:6" ht="23.1" customHeight="1">
      <c r="A5" s="553"/>
      <c r="B5" s="6"/>
      <c r="C5" s="553"/>
      <c r="D5" s="553"/>
      <c r="E5" s="6"/>
      <c r="F5" s="553"/>
    </row>
    <row r="6" spans="1:6" ht="23.1" customHeight="1">
      <c r="A6" s="552">
        <v>2</v>
      </c>
      <c r="B6" s="6"/>
      <c r="C6" s="557"/>
      <c r="D6" s="552"/>
      <c r="E6" s="6"/>
      <c r="F6" s="552"/>
    </row>
    <row r="7" spans="1:6" ht="23.1" customHeight="1">
      <c r="A7" s="553"/>
      <c r="B7" s="6"/>
      <c r="C7" s="557"/>
      <c r="D7" s="553"/>
      <c r="E7" s="6"/>
      <c r="F7" s="553"/>
    </row>
    <row r="8" spans="1:6" ht="23.1" customHeight="1">
      <c r="A8" s="552">
        <v>3</v>
      </c>
      <c r="B8" s="6"/>
      <c r="C8" s="557"/>
      <c r="D8" s="552"/>
      <c r="E8" s="6"/>
      <c r="F8" s="552"/>
    </row>
    <row r="9" spans="1:6" ht="23.1" customHeight="1">
      <c r="A9" s="553"/>
      <c r="B9" s="6"/>
      <c r="C9" s="557"/>
      <c r="D9" s="553"/>
      <c r="E9" s="6"/>
      <c r="F9" s="553"/>
    </row>
    <row r="10" spans="1:6" ht="23.1" customHeight="1">
      <c r="A10" s="552">
        <v>4</v>
      </c>
      <c r="B10" s="6"/>
      <c r="C10" s="557"/>
      <c r="D10" s="552"/>
      <c r="E10" s="6"/>
      <c r="F10" s="552"/>
    </row>
    <row r="11" spans="1:6" ht="23.1" customHeight="1">
      <c r="A11" s="553"/>
      <c r="B11" s="6"/>
      <c r="C11" s="557"/>
      <c r="D11" s="553"/>
      <c r="E11" s="6"/>
      <c r="F11" s="553"/>
    </row>
    <row r="12" spans="1:6" ht="23.1" customHeight="1">
      <c r="A12" s="6">
        <v>5</v>
      </c>
      <c r="B12" s="6"/>
      <c r="C12" s="6"/>
      <c r="D12" s="554"/>
      <c r="E12" s="6"/>
      <c r="F12" s="552"/>
    </row>
    <row r="13" spans="1:6" ht="23.1" customHeight="1">
      <c r="A13" s="552">
        <v>6</v>
      </c>
      <c r="B13" s="6"/>
      <c r="C13" s="552"/>
      <c r="D13" s="553"/>
      <c r="E13" s="6"/>
      <c r="F13" s="553"/>
    </row>
    <row r="14" spans="1:6" ht="23.1" customHeight="1">
      <c r="A14" s="553"/>
      <c r="B14" s="6"/>
      <c r="C14" s="553"/>
      <c r="D14" s="6"/>
      <c r="E14" s="6"/>
      <c r="F14" s="6"/>
    </row>
    <row r="15" spans="1:6" ht="23.1" customHeight="1">
      <c r="A15" s="552">
        <v>7</v>
      </c>
      <c r="B15" s="6"/>
      <c r="C15" s="552"/>
      <c r="D15" s="552"/>
      <c r="E15" s="6"/>
      <c r="F15" s="552"/>
    </row>
    <row r="16" spans="1:6" ht="23.1" customHeight="1">
      <c r="A16" s="553"/>
      <c r="B16" s="6"/>
      <c r="C16" s="553"/>
      <c r="D16" s="553"/>
      <c r="E16" s="6"/>
      <c r="F16" s="553"/>
    </row>
    <row r="17" spans="1:6" ht="23.1" customHeight="1">
      <c r="A17" s="6">
        <v>8</v>
      </c>
      <c r="B17" s="6"/>
      <c r="C17" s="6"/>
      <c r="D17" s="6"/>
      <c r="E17" s="6"/>
      <c r="F17" s="6"/>
    </row>
    <row r="18" spans="1:6" ht="23.1" customHeight="1">
      <c r="A18" s="552">
        <v>9</v>
      </c>
      <c r="B18" s="6"/>
      <c r="C18" s="552"/>
      <c r="D18" s="552"/>
      <c r="E18" s="6"/>
      <c r="F18" s="552"/>
    </row>
    <row r="19" spans="1:6" ht="23.1" customHeight="1">
      <c r="A19" s="553"/>
      <c r="B19" s="6"/>
      <c r="C19" s="553"/>
      <c r="D19" s="553"/>
      <c r="E19" s="6"/>
      <c r="F19" s="553"/>
    </row>
    <row r="20" spans="1:6" ht="23.1" customHeight="1">
      <c r="A20" s="552"/>
      <c r="B20" s="6"/>
      <c r="C20" s="552"/>
      <c r="D20" s="552"/>
      <c r="E20" s="6"/>
      <c r="F20" s="552"/>
    </row>
    <row r="21" spans="1:6" ht="23.1" customHeight="1">
      <c r="A21" s="553"/>
      <c r="B21" s="6"/>
      <c r="C21" s="553"/>
      <c r="D21" s="553"/>
      <c r="E21" s="6"/>
      <c r="F21" s="553"/>
    </row>
    <row r="22" spans="1:6" ht="23.1" customHeight="1">
      <c r="A22" s="552"/>
      <c r="B22" s="6"/>
      <c r="C22" s="552"/>
      <c r="D22" s="552"/>
      <c r="E22" s="6"/>
      <c r="F22" s="552"/>
    </row>
    <row r="23" spans="1:6" ht="23.1" customHeight="1">
      <c r="A23" s="553"/>
      <c r="B23" s="6"/>
      <c r="C23" s="553"/>
      <c r="D23" s="553"/>
      <c r="E23" s="6"/>
      <c r="F23" s="553"/>
    </row>
    <row r="24" spans="1:6" ht="23.1" customHeight="1">
      <c r="A24" s="552"/>
      <c r="B24" s="6"/>
      <c r="C24" s="552"/>
      <c r="D24" s="5"/>
      <c r="E24" s="6"/>
      <c r="F24" s="5"/>
    </row>
    <row r="25" spans="1:6" ht="23.1" customHeight="1">
      <c r="A25" s="553"/>
      <c r="B25" s="6"/>
      <c r="C25" s="553"/>
      <c r="D25" s="5"/>
      <c r="E25" s="6"/>
      <c r="F25" s="5"/>
    </row>
    <row r="26" spans="1:6" ht="23.1" customHeight="1">
      <c r="A26" s="6"/>
      <c r="B26" s="7"/>
      <c r="C26" s="6"/>
      <c r="D26" s="5"/>
      <c r="E26" s="7"/>
      <c r="F26" s="5"/>
    </row>
    <row r="27" spans="1:6" ht="23.1" customHeight="1">
      <c r="A27" s="552"/>
      <c r="B27" s="7"/>
      <c r="C27" s="555"/>
      <c r="D27" s="5"/>
      <c r="E27" s="6"/>
      <c r="F27" s="5"/>
    </row>
    <row r="28" spans="1:6" ht="23.1" customHeight="1">
      <c r="A28" s="553"/>
      <c r="B28" s="7"/>
      <c r="C28" s="556"/>
      <c r="D28" s="5"/>
      <c r="E28" s="6"/>
      <c r="F28" s="5"/>
    </row>
    <row r="29" spans="1:6" ht="20.25" customHeight="1">
      <c r="A29" s="8" t="s">
        <v>506</v>
      </c>
      <c r="C29" s="1"/>
      <c r="D29" s="9"/>
      <c r="E29" s="10"/>
      <c r="F29" s="9"/>
    </row>
  </sheetData>
  <mergeCells count="42">
    <mergeCell ref="A1:F1"/>
    <mergeCell ref="A2:F2"/>
    <mergeCell ref="C4:C5"/>
    <mergeCell ref="D4:D5"/>
    <mergeCell ref="C6:C7"/>
    <mergeCell ref="D6:D7"/>
    <mergeCell ref="F4:F5"/>
    <mergeCell ref="F6:F7"/>
    <mergeCell ref="C8:C9"/>
    <mergeCell ref="D8:D9"/>
    <mergeCell ref="C10:C11"/>
    <mergeCell ref="D10:D11"/>
    <mergeCell ref="A4:A5"/>
    <mergeCell ref="A6:A7"/>
    <mergeCell ref="A8:A9"/>
    <mergeCell ref="A10:A11"/>
    <mergeCell ref="A13:A14"/>
    <mergeCell ref="A15:A16"/>
    <mergeCell ref="A18:A19"/>
    <mergeCell ref="C13:C14"/>
    <mergeCell ref="C15:C16"/>
    <mergeCell ref="C18:C19"/>
    <mergeCell ref="A20:A21"/>
    <mergeCell ref="A22:A23"/>
    <mergeCell ref="A24:A25"/>
    <mergeCell ref="A27:A28"/>
    <mergeCell ref="C20:C21"/>
    <mergeCell ref="C22:C23"/>
    <mergeCell ref="C24:C25"/>
    <mergeCell ref="C27:C28"/>
    <mergeCell ref="F8:F9"/>
    <mergeCell ref="D12:D13"/>
    <mergeCell ref="D15:D16"/>
    <mergeCell ref="D18:D19"/>
    <mergeCell ref="D20:D21"/>
    <mergeCell ref="D22:D23"/>
    <mergeCell ref="F10:F11"/>
    <mergeCell ref="F12:F13"/>
    <mergeCell ref="F15:F16"/>
    <mergeCell ref="F18:F19"/>
    <mergeCell ref="F20:F21"/>
    <mergeCell ref="F22:F23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29"/>
  <sheetViews>
    <sheetView topLeftCell="A3" workbookViewId="0">
      <selection activeCell="I11" sqref="I11"/>
    </sheetView>
  </sheetViews>
  <sheetFormatPr defaultColWidth="9" defaultRowHeight="14.25"/>
  <cols>
    <col min="1" max="2" width="11.625" style="293" customWidth="1"/>
    <col min="3" max="4" width="11.625" style="3" customWidth="1"/>
    <col min="5" max="5" width="11.625" style="293" customWidth="1"/>
    <col min="6" max="6" width="11.625" style="3" customWidth="1"/>
    <col min="7" max="16384" width="9" style="3"/>
  </cols>
  <sheetData>
    <row r="1" spans="1:6" ht="22.5">
      <c r="A1" s="550" t="s">
        <v>504</v>
      </c>
      <c r="B1" s="550"/>
      <c r="C1" s="550"/>
      <c r="D1" s="550"/>
      <c r="E1" s="550"/>
      <c r="F1" s="550"/>
    </row>
    <row r="2" spans="1:6" ht="18" customHeight="1">
      <c r="A2" s="558" t="s">
        <v>577</v>
      </c>
      <c r="B2" s="546"/>
      <c r="C2" s="546"/>
      <c r="D2" s="546"/>
      <c r="E2" s="546"/>
      <c r="F2" s="546"/>
    </row>
    <row r="3" spans="1:6" s="1" customFormat="1" ht="23.1" customHeight="1">
      <c r="A3" s="4" t="s">
        <v>426</v>
      </c>
      <c r="B3" s="4" t="s">
        <v>505</v>
      </c>
      <c r="C3" s="4" t="s">
        <v>172</v>
      </c>
      <c r="D3" s="4" t="s">
        <v>426</v>
      </c>
      <c r="E3" s="4" t="s">
        <v>505</v>
      </c>
      <c r="F3" s="4" t="s">
        <v>172</v>
      </c>
    </row>
    <row r="4" spans="1:6" ht="23.1" customHeight="1">
      <c r="A4" s="7"/>
      <c r="B4" s="7"/>
      <c r="C4" s="7"/>
      <c r="D4" s="552"/>
      <c r="E4" s="6"/>
      <c r="F4" s="552"/>
    </row>
    <row r="5" spans="1:6" ht="23.1" customHeight="1">
      <c r="A5" s="555"/>
      <c r="B5" s="6"/>
      <c r="C5" s="552"/>
      <c r="D5" s="553"/>
      <c r="E5" s="6"/>
      <c r="F5" s="553"/>
    </row>
    <row r="6" spans="1:6" ht="23.1" customHeight="1">
      <c r="A6" s="556"/>
      <c r="B6" s="6"/>
      <c r="C6" s="553"/>
      <c r="D6" s="552"/>
      <c r="E6" s="6"/>
      <c r="F6" s="552"/>
    </row>
    <row r="7" spans="1:6" ht="23.1" customHeight="1">
      <c r="A7" s="7"/>
      <c r="B7" s="6"/>
      <c r="C7" s="6"/>
      <c r="D7" s="553"/>
      <c r="E7" s="6"/>
      <c r="F7" s="553"/>
    </row>
    <row r="8" spans="1:6" ht="23.1" customHeight="1">
      <c r="A8" s="555"/>
      <c r="B8" s="6"/>
      <c r="C8" s="552"/>
      <c r="D8" s="552"/>
      <c r="E8" s="6"/>
      <c r="F8" s="552"/>
    </row>
    <row r="9" spans="1:6" ht="23.1" customHeight="1">
      <c r="A9" s="556"/>
      <c r="B9" s="6"/>
      <c r="C9" s="553"/>
      <c r="D9" s="553"/>
      <c r="E9" s="6"/>
      <c r="F9" s="553"/>
    </row>
    <row r="10" spans="1:6" ht="23.1" customHeight="1">
      <c r="A10" s="555"/>
      <c r="B10" s="6"/>
      <c r="C10" s="552"/>
      <c r="D10" s="552"/>
      <c r="E10" s="6"/>
      <c r="F10" s="552"/>
    </row>
    <row r="11" spans="1:6" ht="23.1" customHeight="1">
      <c r="A11" s="556"/>
      <c r="B11" s="6"/>
      <c r="C11" s="553"/>
      <c r="D11" s="553"/>
      <c r="E11" s="6"/>
      <c r="F11" s="553"/>
    </row>
    <row r="12" spans="1:6" ht="23.1" customHeight="1">
      <c r="A12" s="7"/>
      <c r="B12" s="7"/>
      <c r="C12" s="7"/>
      <c r="D12" s="554"/>
      <c r="E12" s="6"/>
      <c r="F12" s="552"/>
    </row>
    <row r="13" spans="1:6" ht="23.1" customHeight="1">
      <c r="A13" s="555"/>
      <c r="B13" s="6"/>
      <c r="C13" s="552"/>
      <c r="D13" s="553"/>
      <c r="E13" s="6"/>
      <c r="F13" s="553"/>
    </row>
    <row r="14" spans="1:6" ht="23.1" customHeight="1">
      <c r="A14" s="556"/>
      <c r="B14" s="6"/>
      <c r="C14" s="553"/>
      <c r="D14" s="6"/>
      <c r="E14" s="6"/>
      <c r="F14" s="6"/>
    </row>
    <row r="15" spans="1:6" ht="23.1" customHeight="1">
      <c r="A15" s="555"/>
      <c r="B15" s="6"/>
      <c r="C15" s="552"/>
      <c r="D15" s="552"/>
      <c r="E15" s="6"/>
      <c r="F15" s="552"/>
    </row>
    <row r="16" spans="1:6" ht="23.1" customHeight="1">
      <c r="A16" s="556"/>
      <c r="B16" s="6"/>
      <c r="C16" s="553"/>
      <c r="D16" s="553"/>
      <c r="E16" s="6"/>
      <c r="F16" s="553"/>
    </row>
    <row r="17" spans="1:6" ht="23.1" customHeight="1">
      <c r="A17" s="7"/>
      <c r="B17" s="6"/>
      <c r="C17" s="6"/>
      <c r="D17" s="6"/>
      <c r="E17" s="6"/>
      <c r="F17" s="6"/>
    </row>
    <row r="18" spans="1:6" ht="23.1" customHeight="1">
      <c r="A18" s="555"/>
      <c r="B18" s="6"/>
      <c r="C18" s="552"/>
      <c r="D18" s="552"/>
      <c r="E18" s="6"/>
      <c r="F18" s="552"/>
    </row>
    <row r="19" spans="1:6" ht="23.1" customHeight="1">
      <c r="A19" s="556"/>
      <c r="B19" s="6"/>
      <c r="C19" s="553"/>
      <c r="D19" s="553"/>
      <c r="E19" s="6"/>
      <c r="F19" s="553"/>
    </row>
    <row r="20" spans="1:6" ht="23.1" customHeight="1">
      <c r="A20" s="7"/>
      <c r="B20" s="6"/>
      <c r="C20" s="7"/>
      <c r="D20" s="552"/>
      <c r="E20" s="6"/>
      <c r="F20" s="552"/>
    </row>
    <row r="21" spans="1:6" ht="23.1" customHeight="1">
      <c r="A21" s="7"/>
      <c r="B21" s="6"/>
      <c r="C21" s="6"/>
      <c r="D21" s="553"/>
      <c r="E21" s="6"/>
      <c r="F21" s="553"/>
    </row>
    <row r="22" spans="1:6" ht="23.1" customHeight="1">
      <c r="A22" s="552"/>
      <c r="B22" s="6"/>
      <c r="C22" s="552"/>
      <c r="D22" s="552"/>
      <c r="E22" s="6"/>
      <c r="F22" s="552"/>
    </row>
    <row r="23" spans="1:6" ht="23.1" customHeight="1">
      <c r="A23" s="553"/>
      <c r="B23" s="6"/>
      <c r="C23" s="553"/>
      <c r="D23" s="553"/>
      <c r="E23" s="6"/>
      <c r="F23" s="553"/>
    </row>
    <row r="24" spans="1:6" ht="23.1" customHeight="1">
      <c r="A24" s="552"/>
      <c r="B24" s="6"/>
      <c r="C24" s="552"/>
      <c r="D24" s="294"/>
      <c r="E24" s="6"/>
      <c r="F24" s="294"/>
    </row>
    <row r="25" spans="1:6" ht="23.1" customHeight="1">
      <c r="A25" s="553"/>
      <c r="B25" s="6"/>
      <c r="C25" s="553"/>
      <c r="D25" s="294"/>
      <c r="E25" s="6"/>
      <c r="F25" s="294"/>
    </row>
    <row r="26" spans="1:6" ht="23.1" customHeight="1">
      <c r="A26" s="6"/>
      <c r="B26" s="7"/>
      <c r="C26" s="6"/>
      <c r="D26" s="294"/>
      <c r="E26" s="7"/>
      <c r="F26" s="294"/>
    </row>
    <row r="27" spans="1:6" ht="23.1" customHeight="1">
      <c r="A27" s="552"/>
      <c r="B27" s="7"/>
      <c r="C27" s="555"/>
      <c r="D27" s="294"/>
      <c r="E27" s="6"/>
      <c r="F27" s="294"/>
    </row>
    <row r="28" spans="1:6" ht="23.1" customHeight="1">
      <c r="A28" s="553"/>
      <c r="B28" s="7"/>
      <c r="C28" s="556"/>
      <c r="D28" s="294"/>
      <c r="E28" s="6"/>
      <c r="F28" s="294"/>
    </row>
    <row r="29" spans="1:6" ht="20.25" customHeight="1">
      <c r="A29" s="8" t="s">
        <v>506</v>
      </c>
      <c r="C29" s="1"/>
      <c r="D29" s="9"/>
      <c r="E29" s="10"/>
      <c r="F29" s="9"/>
    </row>
  </sheetData>
  <mergeCells count="38">
    <mergeCell ref="D8:D9"/>
    <mergeCell ref="F8:F9"/>
    <mergeCell ref="D10:D11"/>
    <mergeCell ref="F10:F11"/>
    <mergeCell ref="A1:F1"/>
    <mergeCell ref="A2:F2"/>
    <mergeCell ref="D4:D5"/>
    <mergeCell ref="F4:F5"/>
    <mergeCell ref="D6:D7"/>
    <mergeCell ref="F6:F7"/>
    <mergeCell ref="D12:D13"/>
    <mergeCell ref="F12:F13"/>
    <mergeCell ref="A13:A14"/>
    <mergeCell ref="C13:C14"/>
    <mergeCell ref="D15:D16"/>
    <mergeCell ref="F15:F16"/>
    <mergeCell ref="D22:D23"/>
    <mergeCell ref="F22:F23"/>
    <mergeCell ref="A24:A25"/>
    <mergeCell ref="C24:C25"/>
    <mergeCell ref="A18:A19"/>
    <mergeCell ref="C18:C19"/>
    <mergeCell ref="D18:D19"/>
    <mergeCell ref="F18:F19"/>
    <mergeCell ref="D20:D21"/>
    <mergeCell ref="F20:F21"/>
    <mergeCell ref="A27:A28"/>
    <mergeCell ref="C27:C28"/>
    <mergeCell ref="A5:A6"/>
    <mergeCell ref="C5:C6"/>
    <mergeCell ref="A15:A16"/>
    <mergeCell ref="C15:C16"/>
    <mergeCell ref="A10:A11"/>
    <mergeCell ref="C10:C11"/>
    <mergeCell ref="A22:A23"/>
    <mergeCell ref="C22:C23"/>
    <mergeCell ref="A8:A9"/>
    <mergeCell ref="C8:C9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topLeftCell="A10" workbookViewId="0">
      <selection activeCell="B6" sqref="B6"/>
    </sheetView>
  </sheetViews>
  <sheetFormatPr defaultColWidth="9" defaultRowHeight="102.75"/>
  <cols>
    <col min="1" max="1" width="95.875" style="271" customWidth="1"/>
    <col min="2" max="16384" width="9" style="3"/>
  </cols>
  <sheetData>
    <row r="1" spans="1:1" ht="35.1" customHeight="1"/>
    <row r="2" spans="1:1" ht="35.25">
      <c r="A2" s="272" t="s">
        <v>507</v>
      </c>
    </row>
    <row r="3" spans="1:1" ht="47.25" customHeight="1">
      <c r="A3" s="273"/>
    </row>
    <row r="4" spans="1:1" ht="89.25" customHeight="1">
      <c r="A4" s="274" t="s">
        <v>536</v>
      </c>
    </row>
    <row r="5" spans="1:1" ht="53.25" customHeight="1">
      <c r="A5" s="274" t="s">
        <v>592</v>
      </c>
    </row>
    <row r="6" spans="1:1" ht="53.25" customHeight="1">
      <c r="A6" s="275"/>
    </row>
    <row r="7" spans="1:1" ht="54" customHeight="1">
      <c r="A7" s="272" t="s">
        <v>0</v>
      </c>
    </row>
    <row r="8" spans="1:1" ht="26.25" customHeight="1">
      <c r="A8" s="275"/>
    </row>
    <row r="9" spans="1:1" ht="31.5" customHeight="1">
      <c r="A9" s="275"/>
    </row>
    <row r="10" spans="1:1" ht="66.75" customHeight="1">
      <c r="A10" s="274" t="s">
        <v>1</v>
      </c>
    </row>
    <row r="11" spans="1:1" ht="54" customHeight="1">
      <c r="A11" s="276"/>
    </row>
    <row r="12" spans="1:1" ht="39" customHeight="1">
      <c r="A12" s="85" t="s">
        <v>2</v>
      </c>
    </row>
  </sheetData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A7" workbookViewId="0">
      <selection activeCell="H12" sqref="H12"/>
    </sheetView>
  </sheetViews>
  <sheetFormatPr defaultColWidth="9" defaultRowHeight="36.950000000000003" customHeight="1"/>
  <cols>
    <col min="1" max="1" width="16.375" customWidth="1"/>
    <col min="2" max="2" width="10" customWidth="1"/>
    <col min="3" max="3" width="10.875" customWidth="1"/>
  </cols>
  <sheetData>
    <row r="1" spans="1:7" ht="36.950000000000003" customHeight="1">
      <c r="A1" s="318" t="s">
        <v>3</v>
      </c>
      <c r="B1" s="318"/>
      <c r="C1" s="318"/>
      <c r="D1" s="318"/>
      <c r="E1" s="318"/>
      <c r="F1" s="318"/>
      <c r="G1" s="318"/>
    </row>
    <row r="2" spans="1:7" ht="23.1" customHeight="1">
      <c r="A2" s="3" t="s">
        <v>4</v>
      </c>
    </row>
    <row r="3" spans="1:7" ht="32.1" customHeight="1">
      <c r="A3" s="12" t="s">
        <v>5</v>
      </c>
      <c r="B3" s="319">
        <v>43838</v>
      </c>
      <c r="C3" s="320"/>
      <c r="D3" s="13" t="s">
        <v>6</v>
      </c>
      <c r="E3" s="321" t="s">
        <v>524</v>
      </c>
      <c r="F3" s="322"/>
      <c r="G3" s="253"/>
    </row>
    <row r="4" spans="1:7" ht="36.950000000000003" customHeight="1">
      <c r="A4" s="246" t="s">
        <v>7</v>
      </c>
      <c r="B4" s="135" t="s">
        <v>8</v>
      </c>
      <c r="C4" s="78" t="s">
        <v>9</v>
      </c>
      <c r="D4" s="254" t="s">
        <v>537</v>
      </c>
      <c r="E4" s="255"/>
      <c r="F4" s="255"/>
      <c r="G4" s="256"/>
    </row>
    <row r="5" spans="1:7" ht="36.950000000000003" customHeight="1">
      <c r="A5" s="257" t="s">
        <v>10</v>
      </c>
      <c r="B5" s="258"/>
      <c r="C5" s="259"/>
      <c r="D5" s="260"/>
      <c r="E5" s="260"/>
      <c r="F5" s="260"/>
      <c r="G5" s="261"/>
    </row>
    <row r="6" spans="1:7" ht="36.950000000000003" customHeight="1">
      <c r="A6" s="262" t="s">
        <v>11</v>
      </c>
      <c r="B6" s="263"/>
      <c r="C6" s="264"/>
      <c r="D6" s="264"/>
      <c r="E6" s="264"/>
      <c r="F6" s="264"/>
      <c r="G6" s="265"/>
    </row>
    <row r="7" spans="1:7" ht="36.950000000000003" customHeight="1">
      <c r="A7" s="262" t="s">
        <v>12</v>
      </c>
      <c r="B7" s="263"/>
      <c r="C7" s="264"/>
      <c r="D7" s="264"/>
      <c r="E7" s="264"/>
      <c r="F7" s="264"/>
      <c r="G7" s="265"/>
    </row>
    <row r="8" spans="1:7" ht="36.950000000000003" customHeight="1">
      <c r="A8" s="257" t="s">
        <v>13</v>
      </c>
      <c r="B8" s="327" t="s">
        <v>593</v>
      </c>
      <c r="C8" s="328"/>
      <c r="D8" s="328"/>
      <c r="E8" s="328"/>
      <c r="F8" s="328"/>
      <c r="G8" s="329"/>
    </row>
    <row r="9" spans="1:7" ht="36.950000000000003" customHeight="1">
      <c r="A9" s="266" t="s">
        <v>14</v>
      </c>
      <c r="B9" s="330"/>
      <c r="C9" s="331"/>
      <c r="D9" s="331"/>
      <c r="E9" s="331"/>
      <c r="F9" s="331"/>
      <c r="G9" s="332"/>
    </row>
    <row r="10" spans="1:7" ht="36.950000000000003" customHeight="1">
      <c r="A10" s="267" t="s">
        <v>15</v>
      </c>
      <c r="B10" s="333" t="s">
        <v>594</v>
      </c>
      <c r="C10" s="334"/>
      <c r="D10" s="334"/>
      <c r="E10" s="334"/>
      <c r="F10" s="334"/>
      <c r="G10" s="335"/>
    </row>
    <row r="11" spans="1:7" ht="36.950000000000003" customHeight="1">
      <c r="A11" s="267" t="s">
        <v>16</v>
      </c>
      <c r="B11" s="336"/>
      <c r="C11" s="337"/>
      <c r="D11" s="337"/>
      <c r="E11" s="337"/>
      <c r="F11" s="337"/>
      <c r="G11" s="338"/>
    </row>
    <row r="12" spans="1:7" ht="36.950000000000003" customHeight="1">
      <c r="A12" s="267" t="s">
        <v>17</v>
      </c>
      <c r="B12" s="336"/>
      <c r="C12" s="337"/>
      <c r="D12" s="337"/>
      <c r="E12" s="337"/>
      <c r="F12" s="337"/>
      <c r="G12" s="338"/>
    </row>
    <row r="13" spans="1:7" ht="36.950000000000003" customHeight="1">
      <c r="A13" s="267" t="s">
        <v>18</v>
      </c>
      <c r="B13" s="339"/>
      <c r="C13" s="340"/>
      <c r="D13" s="340"/>
      <c r="E13" s="340"/>
      <c r="F13" s="340"/>
      <c r="G13" s="341"/>
    </row>
    <row r="14" spans="1:7" ht="36.950000000000003" customHeight="1">
      <c r="A14" s="257" t="s">
        <v>19</v>
      </c>
      <c r="B14" s="258"/>
      <c r="C14" s="260"/>
      <c r="D14" s="260"/>
      <c r="E14" s="260"/>
      <c r="F14" s="260"/>
      <c r="G14" s="261"/>
    </row>
    <row r="15" spans="1:7" ht="45.95" customHeight="1">
      <c r="A15" s="262" t="s">
        <v>20</v>
      </c>
      <c r="B15" s="263"/>
      <c r="C15" s="264"/>
      <c r="D15" s="264"/>
      <c r="E15" s="264"/>
      <c r="F15" s="264"/>
      <c r="G15" s="265"/>
    </row>
    <row r="16" spans="1:7" ht="48" customHeight="1">
      <c r="A16" s="268" t="s">
        <v>21</v>
      </c>
      <c r="B16" s="323"/>
      <c r="C16" s="323"/>
      <c r="D16" s="323"/>
      <c r="E16" s="323"/>
      <c r="F16" s="323"/>
      <c r="G16" s="324"/>
    </row>
    <row r="17" spans="1:7" ht="30" customHeight="1">
      <c r="A17" s="325" t="s">
        <v>22</v>
      </c>
      <c r="B17" s="326"/>
      <c r="C17" s="326"/>
      <c r="D17" s="326"/>
      <c r="E17" s="326"/>
      <c r="F17" s="326"/>
      <c r="G17" s="326"/>
    </row>
    <row r="18" spans="1:7" ht="32.1" customHeight="1">
      <c r="A18" s="269"/>
      <c r="B18" s="269"/>
      <c r="C18" s="269"/>
      <c r="D18" s="269"/>
      <c r="E18" s="270" t="s">
        <v>23</v>
      </c>
      <c r="F18" s="269"/>
      <c r="G18" s="269"/>
    </row>
    <row r="19" spans="1:7" ht="36.950000000000003" customHeight="1">
      <c r="A19" s="269"/>
      <c r="B19" s="269"/>
      <c r="C19" s="269"/>
      <c r="D19" s="269"/>
      <c r="E19" s="269"/>
      <c r="F19" s="269"/>
      <c r="G19" s="269"/>
    </row>
  </sheetData>
  <mergeCells count="7">
    <mergeCell ref="A1:G1"/>
    <mergeCell ref="B3:C3"/>
    <mergeCell ref="E3:F3"/>
    <mergeCell ref="B16:G16"/>
    <mergeCell ref="A17:G17"/>
    <mergeCell ref="B8:G9"/>
    <mergeCell ref="B10:G13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A15" sqref="A15:XFD15"/>
    </sheetView>
  </sheetViews>
  <sheetFormatPr defaultColWidth="9" defaultRowHeight="14.25"/>
  <cols>
    <col min="1" max="1" width="6" customWidth="1"/>
    <col min="2" max="2" width="49.125" customWidth="1"/>
    <col min="3" max="3" width="16.5" customWidth="1"/>
  </cols>
  <sheetData>
    <row r="1" spans="1:3" ht="22.5" customHeight="1">
      <c r="A1" s="250" t="s">
        <v>24</v>
      </c>
      <c r="B1" s="250" t="s">
        <v>25</v>
      </c>
      <c r="C1" s="250" t="s">
        <v>26</v>
      </c>
    </row>
    <row r="2" spans="1:3" ht="22.5" customHeight="1">
      <c r="A2" s="250">
        <v>1</v>
      </c>
      <c r="B2" s="250" t="s">
        <v>27</v>
      </c>
      <c r="C2" s="250" t="s">
        <v>28</v>
      </c>
    </row>
    <row r="3" spans="1:3" ht="22.5" customHeight="1">
      <c r="A3" s="250">
        <v>2</v>
      </c>
      <c r="B3" s="250" t="s">
        <v>29</v>
      </c>
      <c r="C3" s="250" t="s">
        <v>28</v>
      </c>
    </row>
    <row r="4" spans="1:3" ht="22.5" customHeight="1">
      <c r="A4" s="250">
        <v>3</v>
      </c>
      <c r="B4" s="250" t="s">
        <v>30</v>
      </c>
      <c r="C4" s="250" t="s">
        <v>28</v>
      </c>
    </row>
    <row r="5" spans="1:3" ht="21" customHeight="1">
      <c r="A5" s="250">
        <v>4</v>
      </c>
      <c r="B5" s="251" t="s">
        <v>31</v>
      </c>
      <c r="C5" s="250" t="s">
        <v>28</v>
      </c>
    </row>
    <row r="6" spans="1:3" ht="22.5" customHeight="1">
      <c r="A6" s="250">
        <v>5</v>
      </c>
      <c r="B6" s="250" t="s">
        <v>32</v>
      </c>
      <c r="C6" s="250" t="s">
        <v>28</v>
      </c>
    </row>
    <row r="7" spans="1:3" ht="22.5" customHeight="1">
      <c r="A7" s="250">
        <v>6</v>
      </c>
      <c r="B7" s="250" t="s">
        <v>33</v>
      </c>
      <c r="C7" s="250" t="s">
        <v>28</v>
      </c>
    </row>
    <row r="8" spans="1:3" ht="22.5" customHeight="1">
      <c r="A8" s="250">
        <v>7</v>
      </c>
      <c r="B8" s="250" t="s">
        <v>34</v>
      </c>
      <c r="C8" s="250" t="s">
        <v>35</v>
      </c>
    </row>
    <row r="9" spans="1:3" ht="22.5" customHeight="1">
      <c r="A9" s="250">
        <v>8</v>
      </c>
      <c r="B9" s="250" t="s">
        <v>36</v>
      </c>
      <c r="C9" s="250" t="s">
        <v>35</v>
      </c>
    </row>
    <row r="10" spans="1:3" ht="22.5" customHeight="1">
      <c r="A10" s="250">
        <v>9</v>
      </c>
      <c r="B10" s="250" t="s">
        <v>37</v>
      </c>
      <c r="C10" s="250" t="s">
        <v>38</v>
      </c>
    </row>
    <row r="11" spans="1:3" ht="22.5" customHeight="1">
      <c r="A11" s="250">
        <v>10</v>
      </c>
      <c r="B11" s="250" t="s">
        <v>39</v>
      </c>
      <c r="C11" s="250" t="s">
        <v>40</v>
      </c>
    </row>
    <row r="12" spans="1:3" ht="22.5" customHeight="1">
      <c r="A12" s="250">
        <v>11</v>
      </c>
      <c r="B12" s="250" t="s">
        <v>41</v>
      </c>
      <c r="C12" s="250" t="s">
        <v>40</v>
      </c>
    </row>
    <row r="13" spans="1:3" ht="22.5" customHeight="1">
      <c r="A13" s="250">
        <v>12</v>
      </c>
      <c r="B13" s="250" t="s">
        <v>42</v>
      </c>
      <c r="C13" s="250" t="s">
        <v>40</v>
      </c>
    </row>
    <row r="14" spans="1:3" ht="22.5" customHeight="1">
      <c r="A14" s="252">
        <v>13</v>
      </c>
      <c r="B14" s="252" t="s">
        <v>43</v>
      </c>
      <c r="C14" s="252" t="s">
        <v>44</v>
      </c>
    </row>
    <row r="15" spans="1:3" ht="22.5" customHeight="1">
      <c r="A15" s="252">
        <v>14</v>
      </c>
      <c r="B15" s="252" t="s">
        <v>45</v>
      </c>
      <c r="C15" s="252" t="s">
        <v>44</v>
      </c>
    </row>
    <row r="16" spans="1:3" ht="22.5" customHeight="1">
      <c r="A16" s="252">
        <v>15</v>
      </c>
      <c r="B16" s="252" t="s">
        <v>46</v>
      </c>
      <c r="C16" s="252" t="s">
        <v>44</v>
      </c>
    </row>
    <row r="17" spans="1:3" ht="22.5" customHeight="1">
      <c r="A17" s="252">
        <v>16</v>
      </c>
      <c r="B17" s="252" t="s">
        <v>47</v>
      </c>
      <c r="C17" s="252" t="s">
        <v>44</v>
      </c>
    </row>
    <row r="18" spans="1:3" ht="22.5" customHeight="1">
      <c r="A18" s="250">
        <v>17</v>
      </c>
      <c r="B18" s="250" t="s">
        <v>48</v>
      </c>
      <c r="C18" s="250" t="s">
        <v>49</v>
      </c>
    </row>
    <row r="19" spans="1:3" ht="22.5" customHeight="1">
      <c r="A19" s="250">
        <v>18</v>
      </c>
      <c r="B19" s="250" t="s">
        <v>50</v>
      </c>
      <c r="C19" s="250" t="s">
        <v>49</v>
      </c>
    </row>
    <row r="20" spans="1:3" ht="22.5" customHeight="1">
      <c r="A20" s="250">
        <v>19</v>
      </c>
      <c r="B20" s="250" t="s">
        <v>51</v>
      </c>
      <c r="C20" s="250" t="s">
        <v>49</v>
      </c>
    </row>
    <row r="21" spans="1:3" ht="22.5" customHeight="1">
      <c r="A21" s="250">
        <v>20</v>
      </c>
      <c r="B21" s="250" t="s">
        <v>52</v>
      </c>
      <c r="C21" s="250" t="s">
        <v>49</v>
      </c>
    </row>
    <row r="22" spans="1:3" ht="22.5" customHeight="1">
      <c r="A22" s="250">
        <v>21</v>
      </c>
      <c r="B22" s="11" t="s">
        <v>53</v>
      </c>
      <c r="C22" s="250" t="s">
        <v>49</v>
      </c>
    </row>
    <row r="23" spans="1:3" ht="22.5" customHeight="1">
      <c r="A23" s="250">
        <v>22</v>
      </c>
      <c r="B23" s="250" t="s">
        <v>54</v>
      </c>
      <c r="C23" s="250" t="s">
        <v>49</v>
      </c>
    </row>
    <row r="24" spans="1:3" ht="22.5" customHeight="1">
      <c r="A24" s="250">
        <v>23</v>
      </c>
      <c r="B24" s="250" t="s">
        <v>55</v>
      </c>
      <c r="C24" s="250" t="s">
        <v>49</v>
      </c>
    </row>
    <row r="25" spans="1:3" ht="22.5" customHeight="1">
      <c r="A25" s="250">
        <v>24</v>
      </c>
      <c r="B25" s="250" t="s">
        <v>56</v>
      </c>
      <c r="C25" s="250" t="s">
        <v>49</v>
      </c>
    </row>
    <row r="26" spans="1:3" ht="22.5" customHeight="1">
      <c r="A26" s="250">
        <v>25</v>
      </c>
      <c r="B26" s="250" t="s">
        <v>57</v>
      </c>
      <c r="C26" s="250" t="s">
        <v>49</v>
      </c>
    </row>
    <row r="27" spans="1:3">
      <c r="A27" s="342" t="s">
        <v>58</v>
      </c>
      <c r="B27" s="343"/>
      <c r="C27" s="343"/>
    </row>
    <row r="28" spans="1:3">
      <c r="A28" s="344"/>
      <c r="B28" s="344"/>
      <c r="C28" s="344"/>
    </row>
    <row r="29" spans="1:3">
      <c r="A29" s="344"/>
      <c r="B29" s="344"/>
      <c r="C29" s="344"/>
    </row>
    <row r="30" spans="1:3">
      <c r="A30" s="344"/>
      <c r="B30" s="344"/>
      <c r="C30" s="344"/>
    </row>
    <row r="31" spans="1:3">
      <c r="A31" s="344"/>
      <c r="B31" s="344"/>
      <c r="C31" s="344"/>
    </row>
    <row r="32" spans="1:3">
      <c r="A32" s="344"/>
      <c r="B32" s="344"/>
      <c r="C32" s="344"/>
    </row>
  </sheetData>
  <mergeCells count="1">
    <mergeCell ref="A27:C32"/>
  </mergeCells>
  <phoneticPr fontId="27" type="noConversion"/>
  <pageMargins left="0.75" right="0.75" top="1" bottom="1" header="0.5" footer="0.5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E14" sqref="E14"/>
    </sheetView>
  </sheetViews>
  <sheetFormatPr defaultColWidth="12.625" defaultRowHeight="14.25"/>
  <cols>
    <col min="1" max="1" width="40.125" style="3" customWidth="1"/>
    <col min="2" max="2" width="22.75" style="3" customWidth="1"/>
    <col min="3" max="5" width="12.625" style="3"/>
    <col min="6" max="6" width="13.375" style="3" customWidth="1"/>
    <col min="7" max="16384" width="12.625" style="3"/>
  </cols>
  <sheetData>
    <row r="1" spans="1:6" ht="30" customHeight="1">
      <c r="A1" s="345" t="s">
        <v>174</v>
      </c>
      <c r="B1" s="345"/>
      <c r="C1" s="345"/>
      <c r="D1" s="345"/>
      <c r="E1" s="345"/>
      <c r="F1" s="345"/>
    </row>
    <row r="2" spans="1:6" ht="16.5" customHeight="1">
      <c r="A2" s="85"/>
      <c r="C2" s="281" t="s">
        <v>554</v>
      </c>
    </row>
    <row r="3" spans="1:6" ht="21" customHeight="1">
      <c r="A3" s="281" t="s">
        <v>520</v>
      </c>
      <c r="B3" s="86"/>
      <c r="F3" s="35" t="s">
        <v>168</v>
      </c>
    </row>
    <row r="4" spans="1:6" ht="30" customHeight="1">
      <c r="A4" s="36" t="s">
        <v>176</v>
      </c>
      <c r="B4" s="234" t="s">
        <v>177</v>
      </c>
      <c r="C4" s="37" t="s">
        <v>178</v>
      </c>
      <c r="D4" s="234" t="s">
        <v>179</v>
      </c>
      <c r="E4" s="234" t="s">
        <v>180</v>
      </c>
      <c r="F4" s="235" t="s">
        <v>181</v>
      </c>
    </row>
    <row r="5" spans="1:6" ht="15" customHeight="1">
      <c r="A5" s="236" t="s">
        <v>182</v>
      </c>
      <c r="B5" s="78"/>
      <c r="C5" s="78"/>
      <c r="D5" s="78"/>
      <c r="E5" s="78"/>
      <c r="F5" s="89"/>
    </row>
    <row r="6" spans="1:6" ht="15" customHeight="1">
      <c r="A6" s="288" t="s">
        <v>538</v>
      </c>
      <c r="B6" s="244"/>
      <c r="C6" s="239">
        <v>155818.54</v>
      </c>
      <c r="D6" s="135"/>
      <c r="E6" s="239">
        <v>155818.54</v>
      </c>
      <c r="F6" s="245" t="s">
        <v>183</v>
      </c>
    </row>
    <row r="7" spans="1:6" ht="15" customHeight="1">
      <c r="A7" s="300" t="s">
        <v>553</v>
      </c>
      <c r="B7" s="244"/>
      <c r="C7" s="239"/>
      <c r="D7" s="135">
        <v>-382647.72</v>
      </c>
      <c r="E7" s="239">
        <v>382647.72</v>
      </c>
      <c r="F7" s="245"/>
    </row>
    <row r="8" spans="1:6" ht="15" customHeight="1">
      <c r="A8" s="246" t="s">
        <v>173</v>
      </c>
      <c r="B8" s="78"/>
      <c r="C8" s="78">
        <f>SUM(C6:C6)</f>
        <v>155818.54</v>
      </c>
      <c r="D8" s="78"/>
      <c r="E8" s="78">
        <f>SUM(E5:E7)</f>
        <v>538466.26</v>
      </c>
      <c r="F8" s="89"/>
    </row>
    <row r="9" spans="1:6" ht="15" customHeight="1">
      <c r="A9" s="236" t="s">
        <v>184</v>
      </c>
      <c r="B9" s="78"/>
      <c r="C9" s="78"/>
      <c r="D9" s="78"/>
      <c r="E9" s="78"/>
      <c r="F9" s="89"/>
    </row>
    <row r="10" spans="1:6" ht="15" customHeight="1">
      <c r="A10" s="277" t="s">
        <v>185</v>
      </c>
      <c r="B10" s="239"/>
      <c r="C10" s="247">
        <v>26000</v>
      </c>
      <c r="D10" s="78"/>
      <c r="E10" s="78">
        <v>26000</v>
      </c>
      <c r="F10" s="89"/>
    </row>
    <row r="11" spans="1:6" ht="15" customHeight="1">
      <c r="A11" s="300" t="s">
        <v>539</v>
      </c>
      <c r="B11" s="239"/>
      <c r="C11" s="247">
        <v>3525</v>
      </c>
      <c r="D11" s="78"/>
      <c r="E11" s="78">
        <v>3525</v>
      </c>
      <c r="F11" s="89"/>
    </row>
    <row r="12" spans="1:6" ht="15" customHeight="1">
      <c r="A12" s="300" t="s">
        <v>540</v>
      </c>
      <c r="B12" s="239"/>
      <c r="C12" s="247">
        <v>8800</v>
      </c>
      <c r="D12" s="78">
        <v>0</v>
      </c>
      <c r="E12" s="78">
        <v>8800</v>
      </c>
      <c r="F12" s="89"/>
    </row>
    <row r="13" spans="1:6" ht="15" customHeight="1">
      <c r="A13" s="236" t="s">
        <v>173</v>
      </c>
      <c r="B13" s="78"/>
      <c r="C13" s="247">
        <f>SUM(C10:C12)</f>
        <v>38325</v>
      </c>
      <c r="D13" s="247">
        <f>SUM(D10:D12)</f>
        <v>0</v>
      </c>
      <c r="E13" s="247">
        <f>SUM(E10:E12)</f>
        <v>38325</v>
      </c>
      <c r="F13" s="89"/>
    </row>
    <row r="14" spans="1:6" ht="15" customHeight="1">
      <c r="A14" s="236"/>
      <c r="B14" s="78"/>
      <c r="C14" s="78"/>
      <c r="D14" s="78"/>
      <c r="E14" s="78"/>
      <c r="F14" s="89"/>
    </row>
    <row r="15" spans="1:6" ht="15" customHeight="1">
      <c r="A15" s="236"/>
      <c r="B15" s="78"/>
      <c r="C15" s="78"/>
      <c r="D15" s="78"/>
      <c r="E15" s="78"/>
      <c r="F15" s="89"/>
    </row>
    <row r="16" spans="1:6" ht="15" customHeight="1">
      <c r="A16" s="236"/>
      <c r="B16" s="78"/>
      <c r="C16" s="78"/>
      <c r="D16" s="78"/>
      <c r="E16" s="78"/>
      <c r="F16" s="89"/>
    </row>
    <row r="17" spans="1:6" ht="15" customHeight="1">
      <c r="A17" s="236" t="s">
        <v>186</v>
      </c>
      <c r="B17" s="78"/>
      <c r="C17" s="78"/>
      <c r="D17" s="78"/>
      <c r="E17" s="78"/>
      <c r="F17" s="89"/>
    </row>
    <row r="18" spans="1:6" ht="15" customHeight="1">
      <c r="A18" s="248"/>
      <c r="B18" s="78"/>
      <c r="C18" s="78"/>
      <c r="D18" s="78"/>
      <c r="E18" s="78"/>
      <c r="F18" s="89"/>
    </row>
    <row r="19" spans="1:6" ht="15" customHeight="1">
      <c r="A19" s="248"/>
      <c r="B19" s="78"/>
      <c r="C19" s="78"/>
      <c r="D19" s="78"/>
      <c r="E19" s="78"/>
      <c r="F19" s="89"/>
    </row>
    <row r="20" spans="1:6" ht="15" customHeight="1">
      <c r="A20" s="241"/>
      <c r="B20" s="78"/>
      <c r="C20" s="78"/>
      <c r="D20" s="78"/>
      <c r="E20" s="78"/>
      <c r="F20" s="89"/>
    </row>
    <row r="21" spans="1:6" ht="15" customHeight="1">
      <c r="A21" s="249"/>
      <c r="B21" s="78"/>
      <c r="C21" s="78"/>
      <c r="D21" s="78"/>
      <c r="E21" s="78"/>
      <c r="F21" s="89"/>
    </row>
    <row r="22" spans="1:6" ht="15" customHeight="1">
      <c r="A22" s="242" t="s">
        <v>187</v>
      </c>
      <c r="B22" s="78"/>
      <c r="C22" s="78"/>
      <c r="D22" s="78"/>
      <c r="E22" s="78"/>
      <c r="F22" s="89"/>
    </row>
    <row r="23" spans="1:6" ht="74.25" customHeight="1">
      <c r="A23" s="44" t="s">
        <v>188</v>
      </c>
      <c r="B23" s="45" t="s">
        <v>8</v>
      </c>
      <c r="C23" s="46" t="s">
        <v>169</v>
      </c>
      <c r="D23" s="243" t="s">
        <v>189</v>
      </c>
      <c r="E23" s="48" t="s">
        <v>190</v>
      </c>
      <c r="F23" s="50" t="s">
        <v>191</v>
      </c>
    </row>
    <row r="24" spans="1:6" ht="21.75" customHeight="1"/>
  </sheetData>
  <mergeCells count="1">
    <mergeCell ref="A1:F1"/>
  </mergeCells>
  <phoneticPr fontId="27" type="noConversion"/>
  <pageMargins left="0.78740157480314965" right="0.39370078740157483" top="0.47244094488188981" bottom="0.82677165354330717" header="0.51181102362204722" footer="0.43307086614173229"/>
  <pageSetup paperSize="9" orientation="landscape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E19" sqref="E19"/>
    </sheetView>
  </sheetViews>
  <sheetFormatPr defaultColWidth="12.625" defaultRowHeight="14.25"/>
  <cols>
    <col min="1" max="1" width="21.75" style="3" customWidth="1"/>
    <col min="2" max="2" width="12.625" style="3" customWidth="1"/>
    <col min="3" max="3" width="11.75" style="3" customWidth="1"/>
    <col min="4" max="4" width="10.875" style="3" customWidth="1"/>
    <col min="5" max="5" width="12.375" style="3" customWidth="1"/>
    <col min="6" max="6" width="11.75" style="3" customWidth="1"/>
    <col min="7" max="16384" width="12.625" style="3"/>
  </cols>
  <sheetData>
    <row r="1" spans="1:6" ht="30" customHeight="1">
      <c r="A1" s="345" t="s">
        <v>192</v>
      </c>
      <c r="B1" s="345"/>
      <c r="C1" s="345"/>
      <c r="D1" s="345"/>
      <c r="E1" s="345"/>
      <c r="F1" s="345"/>
    </row>
    <row r="2" spans="1:6" ht="26.25" customHeight="1">
      <c r="A2" s="85"/>
      <c r="C2" s="281" t="s">
        <v>558</v>
      </c>
    </row>
    <row r="3" spans="1:6" ht="21.75" customHeight="1">
      <c r="A3" s="281" t="s">
        <v>520</v>
      </c>
      <c r="B3" s="86"/>
      <c r="F3" s="35" t="s">
        <v>168</v>
      </c>
    </row>
    <row r="4" spans="1:6" ht="30" customHeight="1">
      <c r="A4" s="36" t="s">
        <v>194</v>
      </c>
      <c r="B4" s="234" t="s">
        <v>177</v>
      </c>
      <c r="C4" s="37" t="s">
        <v>195</v>
      </c>
      <c r="D4" s="234" t="s">
        <v>196</v>
      </c>
      <c r="E4" s="234" t="s">
        <v>197</v>
      </c>
      <c r="F4" s="235" t="s">
        <v>198</v>
      </c>
    </row>
    <row r="5" spans="1:6" ht="15" customHeight="1">
      <c r="A5" s="236" t="s">
        <v>199</v>
      </c>
      <c r="B5" s="54"/>
      <c r="C5" s="54"/>
      <c r="D5" s="54"/>
      <c r="E5" s="54"/>
      <c r="F5" s="237"/>
    </row>
    <row r="6" spans="1:6" ht="15" customHeight="1">
      <c r="A6" s="278" t="s">
        <v>200</v>
      </c>
      <c r="B6" s="17">
        <v>2010.2</v>
      </c>
      <c r="C6" s="17">
        <v>1218900</v>
      </c>
      <c r="D6" s="54">
        <v>1218900</v>
      </c>
      <c r="E6" s="17">
        <v>0</v>
      </c>
      <c r="F6" s="237"/>
    </row>
    <row r="7" spans="1:6" ht="15" customHeight="1">
      <c r="A7" s="286" t="s">
        <v>508</v>
      </c>
      <c r="B7" s="17">
        <v>2018.3</v>
      </c>
      <c r="C7" s="17">
        <v>1819883</v>
      </c>
      <c r="D7" s="287">
        <v>-1000000</v>
      </c>
      <c r="E7" s="17">
        <v>2819883</v>
      </c>
      <c r="F7" s="237"/>
    </row>
    <row r="8" spans="1:6" ht="15" customHeight="1">
      <c r="A8" s="301" t="s">
        <v>541</v>
      </c>
      <c r="B8" s="17"/>
      <c r="C8" s="17">
        <v>500000</v>
      </c>
      <c r="D8" s="54">
        <v>500000</v>
      </c>
      <c r="E8" s="17">
        <v>0</v>
      </c>
      <c r="F8" s="237"/>
    </row>
    <row r="9" spans="1:6" ht="15" customHeight="1">
      <c r="A9" s="301" t="s">
        <v>542</v>
      </c>
      <c r="B9" s="17"/>
      <c r="C9" s="17">
        <v>5778.05</v>
      </c>
      <c r="D9" s="54">
        <v>-27901.13</v>
      </c>
      <c r="E9" s="17">
        <v>33679.18</v>
      </c>
      <c r="F9" s="237"/>
    </row>
    <row r="10" spans="1:6" ht="15" customHeight="1">
      <c r="A10" s="301" t="s">
        <v>543</v>
      </c>
      <c r="B10" s="17"/>
      <c r="C10" s="17">
        <v>48179.1</v>
      </c>
      <c r="D10" s="54">
        <v>-30977.71</v>
      </c>
      <c r="E10" s="17">
        <v>79156.789999999994</v>
      </c>
      <c r="F10" s="237"/>
    </row>
    <row r="11" spans="1:6" ht="15" customHeight="1">
      <c r="A11" s="301" t="s">
        <v>555</v>
      </c>
      <c r="B11" s="17"/>
      <c r="C11" s="17">
        <v>3220000</v>
      </c>
      <c r="D11" s="17"/>
      <c r="E11" s="17">
        <v>3220000</v>
      </c>
      <c r="F11" s="237"/>
    </row>
    <row r="12" spans="1:6" ht="15" customHeight="1">
      <c r="A12" s="17" t="s">
        <v>556</v>
      </c>
      <c r="B12" s="17"/>
      <c r="C12" s="17"/>
      <c r="D12" s="54">
        <v>-450000</v>
      </c>
      <c r="E12" s="17">
        <v>450000</v>
      </c>
      <c r="F12" s="237"/>
    </row>
    <row r="13" spans="1:6" ht="15" customHeight="1">
      <c r="A13" s="238" t="s">
        <v>173</v>
      </c>
      <c r="B13" s="20"/>
      <c r="C13" s="20">
        <f>SUM(C6:C11)</f>
        <v>6812740.1500000004</v>
      </c>
      <c r="D13" s="295">
        <f>SUM(D6:D12)</f>
        <v>210021.16000000003</v>
      </c>
      <c r="E13" s="20">
        <f>SUM(E6:E12)</f>
        <v>6602718.9700000007</v>
      </c>
      <c r="F13" s="237"/>
    </row>
    <row r="14" spans="1:6" ht="15" customHeight="1">
      <c r="A14" s="236" t="s">
        <v>201</v>
      </c>
      <c r="B14" s="78"/>
      <c r="C14" s="78"/>
      <c r="D14" s="78"/>
      <c r="E14" s="78"/>
      <c r="F14" s="89"/>
    </row>
    <row r="15" spans="1:6" ht="15" customHeight="1">
      <c r="A15" s="288" t="s">
        <v>509</v>
      </c>
      <c r="B15" s="17">
        <v>2018.1</v>
      </c>
      <c r="C15" s="17">
        <v>1000</v>
      </c>
      <c r="D15" s="78"/>
      <c r="E15" s="17">
        <v>1000</v>
      </c>
      <c r="F15" s="89"/>
    </row>
    <row r="16" spans="1:6" ht="15" customHeight="1">
      <c r="A16" s="288" t="s">
        <v>557</v>
      </c>
      <c r="B16" s="17"/>
      <c r="C16" s="17">
        <v>200</v>
      </c>
      <c r="D16" s="78"/>
      <c r="E16" s="17">
        <v>200</v>
      </c>
      <c r="F16" s="89"/>
    </row>
    <row r="17" spans="1:6" ht="15" customHeight="1">
      <c r="A17" s="240" t="s">
        <v>173</v>
      </c>
      <c r="B17" s="135"/>
      <c r="C17" s="17">
        <f>SUM(C15:C16)</f>
        <v>1200</v>
      </c>
      <c r="D17" s="78"/>
      <c r="E17" s="17">
        <f>SUM(E15:E16)</f>
        <v>1200</v>
      </c>
      <c r="F17" s="89"/>
    </row>
    <row r="18" spans="1:6" ht="15" customHeight="1">
      <c r="A18" s="77"/>
      <c r="B18" s="78"/>
      <c r="C18" s="78"/>
      <c r="D18" s="78"/>
      <c r="E18" s="78"/>
      <c r="F18" s="89"/>
    </row>
    <row r="19" spans="1:6" ht="15" customHeight="1">
      <c r="A19" s="77"/>
      <c r="B19" s="78"/>
      <c r="C19" s="78"/>
      <c r="D19" s="78"/>
      <c r="E19" s="78"/>
      <c r="F19" s="89"/>
    </row>
    <row r="20" spans="1:6" ht="15" customHeight="1">
      <c r="A20" s="77"/>
      <c r="B20" s="78"/>
      <c r="C20" s="78"/>
      <c r="D20" s="78"/>
      <c r="E20" s="78"/>
      <c r="F20" s="89"/>
    </row>
    <row r="21" spans="1:6" ht="15" customHeight="1">
      <c r="A21" s="77"/>
      <c r="B21" s="78"/>
      <c r="C21" s="78"/>
      <c r="D21" s="78"/>
      <c r="E21" s="78"/>
      <c r="F21" s="89"/>
    </row>
    <row r="22" spans="1:6" ht="15" customHeight="1">
      <c r="A22" s="236" t="s">
        <v>202</v>
      </c>
      <c r="B22" s="78"/>
      <c r="C22" s="78"/>
      <c r="D22" s="78"/>
      <c r="E22" s="78"/>
      <c r="F22" s="89"/>
    </row>
    <row r="23" spans="1:6" ht="15" customHeight="1">
      <c r="A23" s="241" t="s">
        <v>203</v>
      </c>
      <c r="B23" s="78"/>
      <c r="C23" s="78"/>
      <c r="D23" s="78"/>
      <c r="E23" s="78"/>
      <c r="F23" s="89"/>
    </row>
    <row r="24" spans="1:6" ht="15" customHeight="1">
      <c r="A24" s="242" t="s">
        <v>187</v>
      </c>
      <c r="B24" s="78"/>
      <c r="C24" s="78"/>
      <c r="D24" s="78"/>
      <c r="E24" s="78"/>
      <c r="F24" s="89"/>
    </row>
    <row r="25" spans="1:6" ht="15" customHeight="1">
      <c r="A25" s="241"/>
      <c r="B25" s="78"/>
      <c r="C25" s="78"/>
      <c r="D25" s="78"/>
      <c r="E25" s="78"/>
      <c r="F25" s="89"/>
    </row>
    <row r="26" spans="1:6" ht="15" customHeight="1">
      <c r="A26" s="241" t="s">
        <v>204</v>
      </c>
      <c r="B26" s="78"/>
      <c r="C26" s="78"/>
      <c r="D26" s="78"/>
      <c r="E26" s="78"/>
      <c r="F26" s="89"/>
    </row>
    <row r="27" spans="1:6" ht="15" customHeight="1">
      <c r="A27" s="242"/>
      <c r="B27" s="78"/>
      <c r="C27" s="78"/>
      <c r="D27" s="78"/>
      <c r="E27" s="78"/>
      <c r="F27" s="89"/>
    </row>
    <row r="28" spans="1:6" ht="15" customHeight="1">
      <c r="A28" s="241" t="s">
        <v>205</v>
      </c>
      <c r="B28" s="78"/>
      <c r="C28" s="78"/>
      <c r="D28" s="78"/>
      <c r="E28" s="78"/>
      <c r="F28" s="89"/>
    </row>
    <row r="29" spans="1:6" ht="15" customHeight="1">
      <c r="A29" s="77"/>
      <c r="B29" s="78"/>
      <c r="C29" s="78"/>
      <c r="D29" s="78"/>
      <c r="E29" s="78"/>
      <c r="F29" s="89"/>
    </row>
    <row r="30" spans="1:6" ht="15" customHeight="1">
      <c r="A30" s="90" t="s">
        <v>173</v>
      </c>
      <c r="B30" s="78"/>
      <c r="C30" s="78">
        <f>C13+C17</f>
        <v>6813940.1500000004</v>
      </c>
      <c r="D30" s="78"/>
      <c r="E30" s="78">
        <f>E13+E17</f>
        <v>6603918.9700000007</v>
      </c>
      <c r="F30" s="89"/>
    </row>
    <row r="31" spans="1:6" ht="67.5" customHeight="1">
      <c r="A31" s="44" t="s">
        <v>206</v>
      </c>
      <c r="B31" s="45" t="s">
        <v>8</v>
      </c>
      <c r="C31" s="46" t="s">
        <v>169</v>
      </c>
      <c r="D31" s="243" t="s">
        <v>189</v>
      </c>
      <c r="E31" s="48" t="s">
        <v>207</v>
      </c>
      <c r="F31" s="50" t="s">
        <v>191</v>
      </c>
    </row>
    <row r="32" spans="1:6" ht="21.75" customHeight="1"/>
  </sheetData>
  <mergeCells count="1">
    <mergeCell ref="A1:F1"/>
  </mergeCells>
  <phoneticPr fontId="27" type="noConversion"/>
  <pageMargins left="0.968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R60"/>
  <sheetViews>
    <sheetView topLeftCell="A31" workbookViewId="0">
      <selection activeCell="Q59" sqref="Q59"/>
    </sheetView>
  </sheetViews>
  <sheetFormatPr defaultColWidth="9" defaultRowHeight="14.25"/>
  <cols>
    <col min="1" max="1" width="1.75" style="3" customWidth="1"/>
    <col min="2" max="2" width="5.375" style="3" customWidth="1"/>
    <col min="3" max="3" width="16.375" style="3" customWidth="1"/>
    <col min="4" max="4" width="3.5" style="194" customWidth="1"/>
    <col min="5" max="5" width="6" style="3" customWidth="1"/>
    <col min="6" max="6" width="6.125" style="3" customWidth="1"/>
    <col min="7" max="7" width="6.625" style="3" customWidth="1"/>
    <col min="8" max="8" width="0.875" style="3" customWidth="1"/>
    <col min="9" max="9" width="1.875" style="3" customWidth="1"/>
    <col min="10" max="10" width="22.125" style="3" customWidth="1"/>
    <col min="11" max="11" width="5.125" style="194" customWidth="1"/>
    <col min="12" max="12" width="5.375" style="3" customWidth="1"/>
    <col min="13" max="13" width="6.25" style="3" customWidth="1"/>
    <col min="14" max="14" width="5.25" style="3" customWidth="1"/>
    <col min="15" max="252" width="9" style="3"/>
  </cols>
  <sheetData>
    <row r="1" spans="1:252" s="192" customFormat="1" ht="19.5" customHeight="1">
      <c r="A1" s="404" t="s">
        <v>544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</row>
    <row r="2" spans="1:252" s="193" customFormat="1" ht="12.75" customHeight="1">
      <c r="A2" s="33" t="s">
        <v>4</v>
      </c>
      <c r="B2" s="33"/>
      <c r="C2" s="33"/>
      <c r="D2" s="195"/>
      <c r="E2" s="33"/>
      <c r="F2" s="196" t="s">
        <v>559</v>
      </c>
      <c r="G2" s="33"/>
      <c r="H2" s="33"/>
      <c r="I2" s="33"/>
      <c r="J2" s="33"/>
      <c r="K2" s="33"/>
      <c r="L2" s="33"/>
      <c r="M2" s="405" t="s">
        <v>59</v>
      </c>
      <c r="N2" s="405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</row>
    <row r="3" spans="1:252" ht="24.75" customHeight="1">
      <c r="A3" s="406" t="s">
        <v>60</v>
      </c>
      <c r="B3" s="406"/>
      <c r="C3" s="407"/>
      <c r="D3" s="197" t="s">
        <v>24</v>
      </c>
      <c r="E3" s="198" t="s">
        <v>208</v>
      </c>
      <c r="F3" s="199" t="s">
        <v>549</v>
      </c>
      <c r="G3" s="200" t="s">
        <v>209</v>
      </c>
      <c r="H3" s="201"/>
      <c r="I3" s="407" t="s">
        <v>60</v>
      </c>
      <c r="J3" s="408"/>
      <c r="K3" s="197" t="s">
        <v>24</v>
      </c>
      <c r="L3" s="219" t="s">
        <v>208</v>
      </c>
      <c r="M3" s="219" t="s">
        <v>549</v>
      </c>
      <c r="N3" s="220" t="s">
        <v>209</v>
      </c>
    </row>
    <row r="4" spans="1:252" ht="12.95" customHeight="1">
      <c r="A4" s="400" t="s">
        <v>61</v>
      </c>
      <c r="B4" s="400"/>
      <c r="C4" s="401"/>
      <c r="D4" s="352">
        <v>1</v>
      </c>
      <c r="E4" s="350">
        <f>E10+E25+E41+E45</f>
        <v>120.22000000000001</v>
      </c>
      <c r="F4" s="350">
        <f>F10+F25+F41+F45</f>
        <v>151.58999999999997</v>
      </c>
      <c r="G4" s="350">
        <f>G10+G25+G41+G45</f>
        <v>163.36999999999998</v>
      </c>
      <c r="H4" s="203"/>
      <c r="I4" s="374" t="s">
        <v>62</v>
      </c>
      <c r="J4" s="375"/>
      <c r="K4" s="214">
        <v>50</v>
      </c>
      <c r="L4" s="221">
        <f>SUM(L5:L10)</f>
        <v>0</v>
      </c>
      <c r="M4" s="221">
        <f>SUM(M5:M10)</f>
        <v>1.82</v>
      </c>
      <c r="N4" s="222">
        <f>SUM(N5:N10)</f>
        <v>21.8</v>
      </c>
    </row>
    <row r="5" spans="1:252" ht="12.95" customHeight="1">
      <c r="A5" s="402"/>
      <c r="B5" s="402"/>
      <c r="C5" s="403"/>
      <c r="D5" s="353"/>
      <c r="E5" s="351"/>
      <c r="F5" s="351"/>
      <c r="G5" s="351"/>
      <c r="H5" s="203"/>
      <c r="I5" s="369" t="s">
        <v>63</v>
      </c>
      <c r="J5" s="223" t="s">
        <v>64</v>
      </c>
      <c r="K5" s="214">
        <v>51</v>
      </c>
      <c r="L5" s="221"/>
      <c r="M5" s="224"/>
      <c r="N5" s="225"/>
    </row>
    <row r="6" spans="1:252" ht="12.95" customHeight="1">
      <c r="A6" s="346" t="s">
        <v>65</v>
      </c>
      <c r="B6" s="346"/>
      <c r="C6" s="347"/>
      <c r="D6" s="352">
        <v>2</v>
      </c>
      <c r="E6" s="350">
        <f>E10+E25+E41</f>
        <v>120.22000000000001</v>
      </c>
      <c r="F6" s="350">
        <f>F10+F25+F41</f>
        <v>151.58999999999997</v>
      </c>
      <c r="G6" s="350">
        <f>G10+G25+G41</f>
        <v>163.36999999999998</v>
      </c>
      <c r="H6" s="203"/>
      <c r="I6" s="369"/>
      <c r="J6" s="223" t="s">
        <v>66</v>
      </c>
      <c r="K6" s="214">
        <v>52</v>
      </c>
      <c r="L6" s="221"/>
      <c r="M6" s="224"/>
      <c r="N6" s="225"/>
    </row>
    <row r="7" spans="1:252" ht="12.95" customHeight="1">
      <c r="A7" s="348"/>
      <c r="B7" s="348"/>
      <c r="C7" s="349"/>
      <c r="D7" s="353"/>
      <c r="E7" s="351"/>
      <c r="F7" s="351"/>
      <c r="G7" s="351"/>
      <c r="H7" s="203"/>
      <c r="I7" s="369"/>
      <c r="J7" s="223" t="s">
        <v>67</v>
      </c>
      <c r="K7" s="214">
        <v>53</v>
      </c>
      <c r="L7" s="221"/>
      <c r="M7" s="224"/>
      <c r="N7" s="225"/>
    </row>
    <row r="8" spans="1:252" ht="12.95" customHeight="1">
      <c r="A8" s="346" t="s">
        <v>68</v>
      </c>
      <c r="B8" s="346"/>
      <c r="C8" s="347"/>
      <c r="D8" s="352">
        <v>3</v>
      </c>
      <c r="E8" s="350">
        <f>E10+E26+E27+E28+E29+E30+E31+E32+E33+E34+E35+E36+E37-E53</f>
        <v>120.22000000000001</v>
      </c>
      <c r="F8" s="350">
        <f>F10+F26+F27+F28+F29+F30+F31+F32+F33+F34+F35+F36+F37-F53</f>
        <v>151.58999999999997</v>
      </c>
      <c r="G8" s="350">
        <f>G10+G26+G27+G28+G29+G30+G31+G32+G33+G34+G35+G36+G37-G53</f>
        <v>163.36999999999998</v>
      </c>
      <c r="H8" s="203"/>
      <c r="I8" s="369"/>
      <c r="J8" s="223" t="s">
        <v>69</v>
      </c>
      <c r="K8" s="214">
        <v>54</v>
      </c>
      <c r="L8" s="221"/>
      <c r="M8" s="224"/>
      <c r="N8" s="225"/>
    </row>
    <row r="9" spans="1:252" ht="12.95" customHeight="1">
      <c r="A9" s="348"/>
      <c r="B9" s="348"/>
      <c r="C9" s="349"/>
      <c r="D9" s="353"/>
      <c r="E9" s="351"/>
      <c r="F9" s="351"/>
      <c r="G9" s="351"/>
      <c r="H9" s="203"/>
      <c r="I9" s="369"/>
      <c r="J9" s="223" t="s">
        <v>70</v>
      </c>
      <c r="K9" s="214">
        <v>55</v>
      </c>
      <c r="L9" s="221"/>
      <c r="M9" s="224"/>
      <c r="N9" s="225"/>
    </row>
    <row r="10" spans="1:252" ht="12.95" customHeight="1">
      <c r="A10" s="387" t="s">
        <v>71</v>
      </c>
      <c r="B10" s="387"/>
      <c r="C10" s="388"/>
      <c r="D10" s="204">
        <v>4</v>
      </c>
      <c r="E10" s="205">
        <f>E11+E15+E18+E22</f>
        <v>120.22000000000001</v>
      </c>
      <c r="F10" s="205">
        <f>F11+F15+F18+F22</f>
        <v>151.58999999999997</v>
      </c>
      <c r="G10" s="205">
        <f>G11+G15+G18+G22</f>
        <v>163.36999999999998</v>
      </c>
      <c r="H10" s="203"/>
      <c r="I10" s="369"/>
      <c r="J10" s="223" t="s">
        <v>72</v>
      </c>
      <c r="K10" s="214">
        <v>56</v>
      </c>
      <c r="L10" s="221"/>
      <c r="M10" s="309">
        <v>1.82</v>
      </c>
      <c r="N10" s="310">
        <v>21.8</v>
      </c>
    </row>
    <row r="11" spans="1:252" ht="12.95" customHeight="1">
      <c r="A11" s="391" t="s">
        <v>63</v>
      </c>
      <c r="B11" s="394" t="s">
        <v>73</v>
      </c>
      <c r="C11" s="206" t="s">
        <v>74</v>
      </c>
      <c r="D11" s="204">
        <v>5</v>
      </c>
      <c r="E11" s="205">
        <f>SUM(E12:E14)</f>
        <v>54.92</v>
      </c>
      <c r="F11" s="205">
        <f>SUM(F12:F14)</f>
        <v>64.709999999999994</v>
      </c>
      <c r="G11" s="205">
        <f>SUM(G12:G14)</f>
        <v>76.27</v>
      </c>
      <c r="H11" s="203"/>
      <c r="I11" s="374" t="s">
        <v>75</v>
      </c>
      <c r="J11" s="375"/>
      <c r="K11" s="214">
        <v>57</v>
      </c>
      <c r="L11" s="221">
        <f>L12+L13+L16+L17+L18+L19+L20+L21</f>
        <v>74.3</v>
      </c>
      <c r="M11" s="221">
        <f>M12+M13+M16+M17+M18+M19+M20+M21</f>
        <v>0</v>
      </c>
      <c r="N11" s="222">
        <f>N12+N13+N16+N17+N18+N19+N20+N21</f>
        <v>0</v>
      </c>
    </row>
    <row r="12" spans="1:252" ht="12.95" customHeight="1">
      <c r="A12" s="392"/>
      <c r="B12" s="395"/>
      <c r="C12" s="207" t="s">
        <v>76</v>
      </c>
      <c r="D12" s="204">
        <v>6</v>
      </c>
      <c r="E12" s="205"/>
      <c r="F12" s="208"/>
      <c r="G12" s="208"/>
      <c r="H12" s="203"/>
      <c r="I12" s="369" t="s">
        <v>63</v>
      </c>
      <c r="J12" s="226" t="s">
        <v>77</v>
      </c>
      <c r="K12" s="214">
        <v>58</v>
      </c>
      <c r="L12" s="221"/>
      <c r="M12" s="224"/>
      <c r="N12" s="225"/>
    </row>
    <row r="13" spans="1:252" ht="12.95" customHeight="1">
      <c r="A13" s="392"/>
      <c r="B13" s="395"/>
      <c r="C13" s="207" t="s">
        <v>78</v>
      </c>
      <c r="D13" s="204">
        <v>7</v>
      </c>
      <c r="E13" s="205">
        <v>54.92</v>
      </c>
      <c r="F13" s="208">
        <v>64.709999999999994</v>
      </c>
      <c r="G13" s="208">
        <v>76.27</v>
      </c>
      <c r="H13" s="203"/>
      <c r="I13" s="369"/>
      <c r="J13" s="226" t="s">
        <v>79</v>
      </c>
      <c r="K13" s="214">
        <v>59</v>
      </c>
      <c r="L13" s="221"/>
      <c r="M13" s="221"/>
      <c r="N13" s="222">
        <f>SUM(N14:N15)</f>
        <v>0</v>
      </c>
    </row>
    <row r="14" spans="1:252" ht="12.95" customHeight="1">
      <c r="A14" s="392"/>
      <c r="B14" s="396"/>
      <c r="C14" s="207" t="s">
        <v>80</v>
      </c>
      <c r="D14" s="204">
        <v>8</v>
      </c>
      <c r="E14" s="205"/>
      <c r="F14" s="208"/>
      <c r="G14" s="208"/>
      <c r="H14" s="203"/>
      <c r="I14" s="369"/>
      <c r="J14" s="226" t="s">
        <v>81</v>
      </c>
      <c r="K14" s="214">
        <v>60</v>
      </c>
      <c r="L14" s="221"/>
      <c r="M14" s="224"/>
      <c r="N14" s="225"/>
    </row>
    <row r="15" spans="1:252" ht="12.95" customHeight="1">
      <c r="A15" s="392"/>
      <c r="B15" s="394" t="s">
        <v>82</v>
      </c>
      <c r="C15" s="206" t="s">
        <v>74</v>
      </c>
      <c r="D15" s="204">
        <v>9</v>
      </c>
      <c r="E15" s="205">
        <f>SUM(E16:E17)</f>
        <v>0</v>
      </c>
      <c r="F15" s="205">
        <f>SUM(F16:F17)</f>
        <v>0</v>
      </c>
      <c r="G15" s="205">
        <f>SUM(G16:G17)</f>
        <v>0</v>
      </c>
      <c r="H15" s="203"/>
      <c r="I15" s="369"/>
      <c r="J15" s="226" t="s">
        <v>83</v>
      </c>
      <c r="K15" s="214">
        <v>61</v>
      </c>
      <c r="L15" s="221"/>
      <c r="M15" s="224"/>
      <c r="N15" s="225"/>
    </row>
    <row r="16" spans="1:252" ht="12.95" customHeight="1">
      <c r="A16" s="392"/>
      <c r="B16" s="395"/>
      <c r="C16" s="209" t="s">
        <v>84</v>
      </c>
      <c r="D16" s="204">
        <v>10</v>
      </c>
      <c r="E16" s="205"/>
      <c r="F16" s="208"/>
      <c r="G16" s="208"/>
      <c r="H16" s="203"/>
      <c r="I16" s="369"/>
      <c r="J16" s="227" t="s">
        <v>85</v>
      </c>
      <c r="K16" s="214">
        <v>62</v>
      </c>
      <c r="L16" s="221">
        <v>3.5</v>
      </c>
      <c r="M16" s="224"/>
      <c r="N16" s="225"/>
    </row>
    <row r="17" spans="1:16" ht="12.95" customHeight="1">
      <c r="A17" s="392"/>
      <c r="B17" s="396"/>
      <c r="C17" s="209" t="s">
        <v>86</v>
      </c>
      <c r="D17" s="204">
        <v>11</v>
      </c>
      <c r="E17" s="205"/>
      <c r="F17" s="208"/>
      <c r="G17" s="208"/>
      <c r="H17" s="203"/>
      <c r="I17" s="369"/>
      <c r="J17" s="228" t="s">
        <v>87</v>
      </c>
      <c r="K17" s="214">
        <v>63</v>
      </c>
      <c r="L17" s="221"/>
      <c r="M17" s="224"/>
      <c r="N17" s="225"/>
    </row>
    <row r="18" spans="1:16" ht="12.95" customHeight="1">
      <c r="A18" s="392"/>
      <c r="B18" s="394" t="s">
        <v>88</v>
      </c>
      <c r="C18" s="206" t="s">
        <v>74</v>
      </c>
      <c r="D18" s="204">
        <v>12</v>
      </c>
      <c r="E18" s="205">
        <f>SUM(E19:E21)</f>
        <v>65.290000000000006</v>
      </c>
      <c r="F18" s="205">
        <f>SUM(F19:F21)</f>
        <v>86.88</v>
      </c>
      <c r="G18" s="205">
        <f>SUM(G19:G21)</f>
        <v>86.88</v>
      </c>
      <c r="H18" s="203"/>
      <c r="I18" s="369"/>
      <c r="J18" s="229" t="s">
        <v>89</v>
      </c>
      <c r="K18" s="214">
        <v>64</v>
      </c>
      <c r="L18" s="221">
        <v>35</v>
      </c>
      <c r="M18" s="224"/>
      <c r="N18" s="225"/>
    </row>
    <row r="19" spans="1:16" ht="12.95" customHeight="1">
      <c r="A19" s="392"/>
      <c r="B19" s="395"/>
      <c r="C19" s="209" t="s">
        <v>90</v>
      </c>
      <c r="D19" s="204">
        <v>13</v>
      </c>
      <c r="E19" s="205"/>
      <c r="F19" s="208"/>
      <c r="G19" s="208"/>
      <c r="H19" s="203"/>
      <c r="I19" s="369"/>
      <c r="J19" s="228" t="s">
        <v>91</v>
      </c>
      <c r="K19" s="214">
        <v>65</v>
      </c>
      <c r="L19" s="221">
        <v>17</v>
      </c>
      <c r="M19" s="224"/>
      <c r="N19" s="225"/>
    </row>
    <row r="20" spans="1:16" ht="12.95" customHeight="1">
      <c r="A20" s="392"/>
      <c r="B20" s="395"/>
      <c r="C20" s="209" t="s">
        <v>92</v>
      </c>
      <c r="D20" s="204">
        <v>14</v>
      </c>
      <c r="E20" s="205">
        <v>65.290000000000006</v>
      </c>
      <c r="F20" s="208">
        <v>86.88</v>
      </c>
      <c r="G20" s="208">
        <v>86.88</v>
      </c>
      <c r="H20" s="203"/>
      <c r="I20" s="369"/>
      <c r="J20" s="228" t="s">
        <v>93</v>
      </c>
      <c r="K20" s="214">
        <v>66</v>
      </c>
      <c r="L20" s="221">
        <v>3.8</v>
      </c>
      <c r="M20" s="224"/>
      <c r="N20" s="225"/>
    </row>
    <row r="21" spans="1:16" ht="12.95" customHeight="1">
      <c r="A21" s="392"/>
      <c r="B21" s="396"/>
      <c r="C21" s="209" t="s">
        <v>94</v>
      </c>
      <c r="D21" s="204">
        <v>15</v>
      </c>
      <c r="E21" s="205"/>
      <c r="F21" s="208"/>
      <c r="G21" s="208"/>
      <c r="H21" s="203"/>
      <c r="I21" s="369"/>
      <c r="J21" s="227" t="s">
        <v>95</v>
      </c>
      <c r="K21" s="214">
        <v>67</v>
      </c>
      <c r="L21" s="221">
        <v>15</v>
      </c>
      <c r="M21" s="224"/>
      <c r="N21" s="225"/>
    </row>
    <row r="22" spans="1:16" ht="12.95" customHeight="1">
      <c r="A22" s="392"/>
      <c r="B22" s="397" t="s">
        <v>96</v>
      </c>
      <c r="C22" s="206" t="s">
        <v>74</v>
      </c>
      <c r="D22" s="204">
        <v>16</v>
      </c>
      <c r="E22" s="205">
        <f>SUM(E23:E24)</f>
        <v>0.01</v>
      </c>
      <c r="F22" s="205">
        <f>SUM(F23:F24)</f>
        <v>0</v>
      </c>
      <c r="G22" s="205">
        <f>SUM(G23:G24)</f>
        <v>0.22</v>
      </c>
      <c r="H22" s="203"/>
      <c r="I22" s="374" t="s">
        <v>97</v>
      </c>
      <c r="J22" s="375"/>
      <c r="K22" s="214">
        <v>68</v>
      </c>
      <c r="L22" s="221">
        <f>SUM(L23:L35)</f>
        <v>10.98</v>
      </c>
      <c r="M22" s="221">
        <f>SUM(M23:M35)</f>
        <v>0.61</v>
      </c>
      <c r="N22" s="222">
        <f>SUM(N23:N35)</f>
        <v>16.91</v>
      </c>
      <c r="P22" s="306"/>
    </row>
    <row r="23" spans="1:16" ht="12.95" customHeight="1">
      <c r="A23" s="392"/>
      <c r="B23" s="398"/>
      <c r="C23" s="209" t="s">
        <v>98</v>
      </c>
      <c r="D23" s="204">
        <v>17</v>
      </c>
      <c r="E23" s="205">
        <v>0.01</v>
      </c>
      <c r="F23" s="208">
        <v>0</v>
      </c>
      <c r="G23" s="208">
        <v>0.22</v>
      </c>
      <c r="H23" s="203"/>
      <c r="I23" s="369" t="s">
        <v>63</v>
      </c>
      <c r="J23" s="223" t="s">
        <v>99</v>
      </c>
      <c r="K23" s="214">
        <v>69</v>
      </c>
      <c r="L23" s="221">
        <v>7</v>
      </c>
      <c r="M23" s="230"/>
      <c r="N23" s="231"/>
    </row>
    <row r="24" spans="1:16" ht="12.95" customHeight="1">
      <c r="A24" s="393"/>
      <c r="B24" s="399"/>
      <c r="C24" s="209" t="s">
        <v>100</v>
      </c>
      <c r="D24" s="204">
        <v>18</v>
      </c>
      <c r="E24" s="205"/>
      <c r="F24" s="208"/>
      <c r="G24" s="208"/>
      <c r="H24" s="203"/>
      <c r="I24" s="369"/>
      <c r="J24" s="223" t="s">
        <v>101</v>
      </c>
      <c r="K24" s="214">
        <v>70</v>
      </c>
      <c r="L24" s="221"/>
      <c r="M24" s="312">
        <v>0.61</v>
      </c>
      <c r="N24" s="313">
        <v>14.05</v>
      </c>
    </row>
    <row r="25" spans="1:16" ht="12.95" customHeight="1">
      <c r="A25" s="387" t="s">
        <v>102</v>
      </c>
      <c r="B25" s="387"/>
      <c r="C25" s="388"/>
      <c r="D25" s="204">
        <v>19</v>
      </c>
      <c r="E25" s="205">
        <f>SUM(E26:E40)</f>
        <v>0</v>
      </c>
      <c r="F25" s="205">
        <f>SUM(F26:F40)</f>
        <v>0</v>
      </c>
      <c r="G25" s="205">
        <f>SUM(G26:G40)</f>
        <v>0</v>
      </c>
      <c r="H25" s="203"/>
      <c r="I25" s="369"/>
      <c r="J25" s="223" t="s">
        <v>103</v>
      </c>
      <c r="K25" s="214">
        <v>71</v>
      </c>
      <c r="L25" s="221">
        <v>1</v>
      </c>
      <c r="M25" s="221"/>
      <c r="N25" s="230"/>
    </row>
    <row r="26" spans="1:16" ht="12.95" customHeight="1">
      <c r="A26" s="391" t="s">
        <v>63</v>
      </c>
      <c r="B26" s="389" t="s">
        <v>104</v>
      </c>
      <c r="C26" s="390"/>
      <c r="D26" s="204">
        <v>20</v>
      </c>
      <c r="E26" s="205"/>
      <c r="F26" s="208"/>
      <c r="G26" s="208"/>
      <c r="H26" s="203"/>
      <c r="I26" s="369"/>
      <c r="J26" s="223" t="s">
        <v>105</v>
      </c>
      <c r="K26" s="214">
        <v>72</v>
      </c>
      <c r="L26" s="221"/>
      <c r="M26" s="221"/>
      <c r="N26" s="313">
        <v>0.86</v>
      </c>
    </row>
    <row r="27" spans="1:16" ht="12.95" customHeight="1">
      <c r="A27" s="392"/>
      <c r="B27" s="385" t="s">
        <v>106</v>
      </c>
      <c r="C27" s="386"/>
      <c r="D27" s="204">
        <v>21</v>
      </c>
      <c r="E27" s="205"/>
      <c r="F27" s="208"/>
      <c r="G27" s="208"/>
      <c r="H27" s="203"/>
      <c r="I27" s="369"/>
      <c r="J27" s="228" t="s">
        <v>107</v>
      </c>
      <c r="K27" s="214">
        <v>73</v>
      </c>
      <c r="L27" s="221">
        <v>1</v>
      </c>
      <c r="M27" s="221"/>
      <c r="N27" s="313">
        <v>0.96</v>
      </c>
    </row>
    <row r="28" spans="1:16" ht="12.95" customHeight="1">
      <c r="A28" s="392"/>
      <c r="B28" s="385" t="s">
        <v>108</v>
      </c>
      <c r="C28" s="386"/>
      <c r="D28" s="204">
        <v>22</v>
      </c>
      <c r="E28" s="205"/>
      <c r="F28" s="208"/>
      <c r="G28" s="208"/>
      <c r="H28" s="203"/>
      <c r="I28" s="369"/>
      <c r="J28" s="228" t="s">
        <v>109</v>
      </c>
      <c r="K28" s="214">
        <v>74</v>
      </c>
      <c r="L28" s="221">
        <v>0.4</v>
      </c>
      <c r="M28" s="221"/>
      <c r="N28" s="313">
        <v>0.48</v>
      </c>
    </row>
    <row r="29" spans="1:16" ht="12.95" customHeight="1">
      <c r="A29" s="392"/>
      <c r="B29" s="385" t="s">
        <v>110</v>
      </c>
      <c r="C29" s="386"/>
      <c r="D29" s="204">
        <v>23</v>
      </c>
      <c r="E29" s="205"/>
      <c r="F29" s="208"/>
      <c r="G29" s="208"/>
      <c r="H29" s="203"/>
      <c r="I29" s="369"/>
      <c r="J29" s="223" t="s">
        <v>111</v>
      </c>
      <c r="K29" s="214">
        <v>75</v>
      </c>
      <c r="L29" s="221">
        <v>0.5</v>
      </c>
      <c r="M29" s="230"/>
      <c r="N29" s="311">
        <v>0.02</v>
      </c>
    </row>
    <row r="30" spans="1:16" ht="12.95" customHeight="1">
      <c r="A30" s="392"/>
      <c r="B30" s="385" t="s">
        <v>112</v>
      </c>
      <c r="C30" s="386"/>
      <c r="D30" s="204">
        <v>24</v>
      </c>
      <c r="E30" s="205"/>
      <c r="F30" s="208"/>
      <c r="G30" s="208"/>
      <c r="H30" s="203"/>
      <c r="I30" s="369"/>
      <c r="J30" s="223" t="s">
        <v>113</v>
      </c>
      <c r="K30" s="214">
        <v>76</v>
      </c>
      <c r="L30" s="221"/>
      <c r="M30" s="230"/>
      <c r="N30" s="231"/>
    </row>
    <row r="31" spans="1:16" ht="12.95" customHeight="1">
      <c r="A31" s="392"/>
      <c r="B31" s="385" t="s">
        <v>114</v>
      </c>
      <c r="C31" s="386"/>
      <c r="D31" s="204">
        <v>25</v>
      </c>
      <c r="E31" s="205"/>
      <c r="F31" s="208"/>
      <c r="G31" s="208"/>
      <c r="H31" s="203"/>
      <c r="I31" s="369"/>
      <c r="J31" s="223" t="s">
        <v>115</v>
      </c>
      <c r="K31" s="214">
        <v>77</v>
      </c>
      <c r="L31" s="221"/>
      <c r="M31" s="230"/>
      <c r="N31" s="231"/>
    </row>
    <row r="32" spans="1:16" ht="12.95" customHeight="1">
      <c r="A32" s="392"/>
      <c r="B32" s="385" t="s">
        <v>116</v>
      </c>
      <c r="C32" s="386"/>
      <c r="D32" s="204">
        <v>26</v>
      </c>
      <c r="E32" s="205"/>
      <c r="F32" s="208"/>
      <c r="G32" s="208"/>
      <c r="H32" s="203"/>
      <c r="I32" s="369"/>
      <c r="J32" s="228" t="s">
        <v>117</v>
      </c>
      <c r="K32" s="214">
        <v>78</v>
      </c>
      <c r="L32" s="221"/>
      <c r="M32" s="230"/>
      <c r="N32" s="231"/>
    </row>
    <row r="33" spans="1:14" ht="12.95" customHeight="1">
      <c r="A33" s="392"/>
      <c r="B33" s="385" t="s">
        <v>118</v>
      </c>
      <c r="C33" s="386"/>
      <c r="D33" s="204">
        <v>27</v>
      </c>
      <c r="E33" s="205"/>
      <c r="F33" s="208"/>
      <c r="G33" s="208"/>
      <c r="H33" s="203"/>
      <c r="I33" s="369"/>
      <c r="J33" s="228" t="s">
        <v>119</v>
      </c>
      <c r="K33" s="214">
        <v>79</v>
      </c>
      <c r="L33" s="221"/>
      <c r="M33" s="230"/>
      <c r="N33" s="231"/>
    </row>
    <row r="34" spans="1:14" ht="12.95" customHeight="1">
      <c r="A34" s="392"/>
      <c r="B34" s="385" t="s">
        <v>120</v>
      </c>
      <c r="C34" s="386"/>
      <c r="D34" s="204">
        <v>28</v>
      </c>
      <c r="E34" s="205"/>
      <c r="F34" s="208"/>
      <c r="G34" s="208"/>
      <c r="H34" s="203"/>
      <c r="I34" s="369"/>
      <c r="J34" s="228" t="s">
        <v>121</v>
      </c>
      <c r="K34" s="214">
        <v>80</v>
      </c>
      <c r="L34" s="221">
        <v>0.08</v>
      </c>
      <c r="M34" s="230"/>
      <c r="N34" s="231"/>
    </row>
    <row r="35" spans="1:14" ht="12.95" customHeight="1">
      <c r="A35" s="392"/>
      <c r="B35" s="385" t="s">
        <v>122</v>
      </c>
      <c r="C35" s="386"/>
      <c r="D35" s="204">
        <v>29</v>
      </c>
      <c r="E35" s="205"/>
      <c r="F35" s="208"/>
      <c r="G35" s="208"/>
      <c r="H35" s="203"/>
      <c r="I35" s="369"/>
      <c r="J35" s="223" t="s">
        <v>123</v>
      </c>
      <c r="K35" s="214">
        <v>81</v>
      </c>
      <c r="L35" s="221">
        <v>1</v>
      </c>
      <c r="M35" s="230"/>
      <c r="N35" s="231">
        <v>0.54</v>
      </c>
    </row>
    <row r="36" spans="1:14" ht="12.95" customHeight="1">
      <c r="A36" s="392"/>
      <c r="B36" s="385" t="s">
        <v>124</v>
      </c>
      <c r="C36" s="386"/>
      <c r="D36" s="204">
        <v>30</v>
      </c>
      <c r="E36" s="205"/>
      <c r="F36" s="208"/>
      <c r="G36" s="208"/>
      <c r="H36" s="203"/>
      <c r="I36" s="374" t="s">
        <v>125</v>
      </c>
      <c r="J36" s="375"/>
      <c r="K36" s="214">
        <v>82</v>
      </c>
      <c r="L36" s="221">
        <f>L37+L38+L39+L40+L45+L46+L47+L48+L49+L50</f>
        <v>113</v>
      </c>
      <c r="M36" s="221">
        <f>M37+M38+M39+M40+M45+M46+M47+M48+M49+M50</f>
        <v>4.21</v>
      </c>
      <c r="N36" s="222">
        <f>N37+N38+N39+N40+N45+N46+N47+N48+N49+N50</f>
        <v>95.67</v>
      </c>
    </row>
    <row r="37" spans="1:14" ht="12.95" customHeight="1">
      <c r="A37" s="392"/>
      <c r="B37" s="385" t="s">
        <v>126</v>
      </c>
      <c r="C37" s="386"/>
      <c r="D37" s="204">
        <v>31</v>
      </c>
      <c r="E37" s="205"/>
      <c r="F37" s="208"/>
      <c r="G37" s="208"/>
      <c r="H37" s="203"/>
      <c r="I37" s="369" t="s">
        <v>63</v>
      </c>
      <c r="J37" s="223" t="s">
        <v>127</v>
      </c>
      <c r="K37" s="214">
        <v>83</v>
      </c>
      <c r="L37" s="221">
        <v>13</v>
      </c>
      <c r="M37" s="224">
        <v>3.1</v>
      </c>
      <c r="N37" s="225">
        <v>4.97</v>
      </c>
    </row>
    <row r="38" spans="1:14" ht="12.95" customHeight="1">
      <c r="A38" s="392"/>
      <c r="B38" s="385" t="s">
        <v>128</v>
      </c>
      <c r="C38" s="386"/>
      <c r="D38" s="204">
        <v>32</v>
      </c>
      <c r="E38" s="205"/>
      <c r="F38" s="208"/>
      <c r="G38" s="208"/>
      <c r="H38" s="203"/>
      <c r="I38" s="369"/>
      <c r="J38" s="223" t="s">
        <v>129</v>
      </c>
      <c r="K38" s="214">
        <v>84</v>
      </c>
      <c r="L38" s="221"/>
      <c r="M38" s="224"/>
      <c r="N38" s="225"/>
    </row>
    <row r="39" spans="1:14" ht="12.95" customHeight="1">
      <c r="A39" s="392"/>
      <c r="B39" s="385" t="s">
        <v>130</v>
      </c>
      <c r="C39" s="386"/>
      <c r="D39" s="204">
        <v>33</v>
      </c>
      <c r="E39" s="205"/>
      <c r="F39" s="208"/>
      <c r="G39" s="208"/>
      <c r="H39" s="203"/>
      <c r="I39" s="369"/>
      <c r="J39" s="223" t="s">
        <v>131</v>
      </c>
      <c r="K39" s="214">
        <v>85</v>
      </c>
      <c r="L39" s="221"/>
      <c r="M39" s="224"/>
      <c r="N39" s="225"/>
    </row>
    <row r="40" spans="1:14" ht="12.95" customHeight="1">
      <c r="A40" s="393"/>
      <c r="B40" s="385" t="s">
        <v>132</v>
      </c>
      <c r="C40" s="386"/>
      <c r="D40" s="204">
        <v>34</v>
      </c>
      <c r="E40" s="205"/>
      <c r="F40" s="208"/>
      <c r="G40" s="208"/>
      <c r="H40" s="203"/>
      <c r="I40" s="369"/>
      <c r="J40" s="223" t="s">
        <v>133</v>
      </c>
      <c r="K40" s="214">
        <v>86</v>
      </c>
      <c r="L40" s="221"/>
      <c r="M40" s="221"/>
      <c r="N40" s="222"/>
    </row>
    <row r="41" spans="1:14" ht="12.95" customHeight="1">
      <c r="A41" s="380" t="s">
        <v>134</v>
      </c>
      <c r="B41" s="380"/>
      <c r="C41" s="381"/>
      <c r="D41" s="210">
        <v>35</v>
      </c>
      <c r="E41" s="211">
        <f>SUM(E42:E44)</f>
        <v>0</v>
      </c>
      <c r="F41" s="211">
        <f>SUM(F42:F44)</f>
        <v>0</v>
      </c>
      <c r="G41" s="211">
        <f>SUM(G42:G44)</f>
        <v>0</v>
      </c>
      <c r="H41" s="203"/>
      <c r="I41" s="369"/>
      <c r="J41" s="224" t="s">
        <v>135</v>
      </c>
      <c r="K41" s="214">
        <v>87</v>
      </c>
      <c r="L41" s="221"/>
      <c r="M41" s="224"/>
      <c r="N41" s="225"/>
    </row>
    <row r="42" spans="1:14" ht="12.95" customHeight="1">
      <c r="A42" s="367" t="s">
        <v>63</v>
      </c>
      <c r="B42" s="382" t="s">
        <v>63</v>
      </c>
      <c r="C42" s="212" t="s">
        <v>136</v>
      </c>
      <c r="D42" s="210">
        <v>36</v>
      </c>
      <c r="E42" s="211"/>
      <c r="F42" s="203"/>
      <c r="G42" s="203"/>
      <c r="H42" s="203"/>
      <c r="I42" s="369"/>
      <c r="J42" s="232" t="s">
        <v>137</v>
      </c>
      <c r="K42" s="214">
        <v>88</v>
      </c>
      <c r="L42" s="221"/>
      <c r="M42" s="224"/>
      <c r="N42" s="225"/>
    </row>
    <row r="43" spans="1:14" ht="12.95" customHeight="1">
      <c r="A43" s="368"/>
      <c r="B43" s="383"/>
      <c r="C43" s="212" t="s">
        <v>138</v>
      </c>
      <c r="D43" s="210">
        <v>37</v>
      </c>
      <c r="E43" s="211"/>
      <c r="F43" s="203"/>
      <c r="G43" s="203"/>
      <c r="H43" s="203"/>
      <c r="I43" s="369"/>
      <c r="J43" s="232" t="s">
        <v>139</v>
      </c>
      <c r="K43" s="214">
        <v>89</v>
      </c>
      <c r="L43" s="221"/>
      <c r="M43" s="224"/>
      <c r="N43" s="225"/>
    </row>
    <row r="44" spans="1:14" ht="12.95" customHeight="1">
      <c r="A44" s="379"/>
      <c r="B44" s="384"/>
      <c r="C44" s="212" t="s">
        <v>140</v>
      </c>
      <c r="D44" s="210">
        <v>38</v>
      </c>
      <c r="E44" s="211"/>
      <c r="F44" s="203"/>
      <c r="G44" s="203"/>
      <c r="H44" s="203"/>
      <c r="I44" s="369"/>
      <c r="J44" s="232" t="s">
        <v>141</v>
      </c>
      <c r="K44" s="214">
        <v>90</v>
      </c>
      <c r="L44" s="221"/>
      <c r="M44" s="224"/>
      <c r="N44" s="225"/>
    </row>
    <row r="45" spans="1:14" ht="12.95" customHeight="1">
      <c r="A45" s="380" t="s">
        <v>142</v>
      </c>
      <c r="B45" s="380"/>
      <c r="C45" s="381"/>
      <c r="D45" s="210">
        <v>39</v>
      </c>
      <c r="E45" s="211">
        <f>SUM(E46:E50)</f>
        <v>0</v>
      </c>
      <c r="F45" s="211">
        <f>SUM(F46:F50)</f>
        <v>0</v>
      </c>
      <c r="G45" s="211">
        <f>SUM(G46:G50)</f>
        <v>0</v>
      </c>
      <c r="H45" s="203"/>
      <c r="I45" s="369"/>
      <c r="J45" s="228" t="s">
        <v>143</v>
      </c>
      <c r="K45" s="214">
        <v>91</v>
      </c>
      <c r="L45" s="221"/>
      <c r="M45" s="224"/>
      <c r="N45" s="225"/>
    </row>
    <row r="46" spans="1:14" ht="12.95" customHeight="1">
      <c r="A46" s="367" t="s">
        <v>63</v>
      </c>
      <c r="B46" s="356" t="s">
        <v>144</v>
      </c>
      <c r="C46" s="357"/>
      <c r="D46" s="210">
        <v>40</v>
      </c>
      <c r="E46" s="211"/>
      <c r="F46" s="203"/>
      <c r="G46" s="203"/>
      <c r="H46" s="203"/>
      <c r="I46" s="369"/>
      <c r="J46" s="228" t="s">
        <v>145</v>
      </c>
      <c r="K46" s="214">
        <v>92</v>
      </c>
      <c r="L46" s="221"/>
      <c r="M46" s="224"/>
      <c r="N46" s="225"/>
    </row>
    <row r="47" spans="1:14" ht="12.95" customHeight="1">
      <c r="A47" s="368"/>
      <c r="B47" s="356" t="s">
        <v>146</v>
      </c>
      <c r="C47" s="357"/>
      <c r="D47" s="210">
        <v>41</v>
      </c>
      <c r="E47" s="211"/>
      <c r="F47" s="203"/>
      <c r="G47" s="203"/>
      <c r="H47" s="203"/>
      <c r="I47" s="369"/>
      <c r="J47" s="223" t="s">
        <v>147</v>
      </c>
      <c r="K47" s="214">
        <v>93</v>
      </c>
      <c r="L47" s="221"/>
      <c r="M47" s="224"/>
      <c r="N47" s="225"/>
    </row>
    <row r="48" spans="1:14" ht="12.95" customHeight="1">
      <c r="A48" s="368"/>
      <c r="B48" s="356" t="s">
        <v>148</v>
      </c>
      <c r="C48" s="357"/>
      <c r="D48" s="210">
        <v>42</v>
      </c>
      <c r="E48" s="211"/>
      <c r="F48" s="203"/>
      <c r="G48" s="203"/>
      <c r="H48" s="203"/>
      <c r="I48" s="369"/>
      <c r="J48" s="223" t="s">
        <v>149</v>
      </c>
      <c r="K48" s="214">
        <v>94</v>
      </c>
      <c r="L48" s="221"/>
      <c r="M48" s="224"/>
      <c r="N48" s="225"/>
    </row>
    <row r="49" spans="1:14" ht="12.95" customHeight="1">
      <c r="A49" s="368"/>
      <c r="B49" s="356" t="s">
        <v>150</v>
      </c>
      <c r="C49" s="357"/>
      <c r="D49" s="210">
        <v>43</v>
      </c>
      <c r="E49" s="211"/>
      <c r="F49" s="203"/>
      <c r="G49" s="203"/>
      <c r="H49" s="203"/>
      <c r="I49" s="369"/>
      <c r="J49" s="224" t="s">
        <v>151</v>
      </c>
      <c r="K49" s="214">
        <v>95</v>
      </c>
      <c r="L49" s="221"/>
      <c r="M49" s="224"/>
      <c r="N49" s="225"/>
    </row>
    <row r="50" spans="1:14" ht="12.95" customHeight="1">
      <c r="A50" s="379"/>
      <c r="B50" s="356" t="s">
        <v>152</v>
      </c>
      <c r="C50" s="357"/>
      <c r="D50" s="210">
        <v>44</v>
      </c>
      <c r="E50" s="211"/>
      <c r="F50" s="203"/>
      <c r="G50" s="203"/>
      <c r="H50" s="203"/>
      <c r="I50" s="369"/>
      <c r="J50" s="224" t="s">
        <v>153</v>
      </c>
      <c r="K50" s="214">
        <v>96</v>
      </c>
      <c r="L50" s="221">
        <v>100</v>
      </c>
      <c r="M50" s="224">
        <v>1.1100000000000001</v>
      </c>
      <c r="N50" s="225">
        <v>90.7</v>
      </c>
    </row>
    <row r="51" spans="1:14" ht="12.95" customHeight="1">
      <c r="A51" s="371" t="s">
        <v>154</v>
      </c>
      <c r="B51" s="371"/>
      <c r="C51" s="362"/>
      <c r="D51" s="354">
        <v>45</v>
      </c>
      <c r="E51" s="350">
        <f>E53+E54+L4+L11+L22+L36+L51</f>
        <v>227.28</v>
      </c>
      <c r="F51" s="350">
        <f>F53+F54+M4+M11+M22+M36+M51</f>
        <v>6.6400000000000006</v>
      </c>
      <c r="G51" s="350">
        <f>G53+G54+N4+N11+N22+N36+N51</f>
        <v>134.38</v>
      </c>
      <c r="H51" s="203"/>
      <c r="I51" s="374" t="s">
        <v>155</v>
      </c>
      <c r="J51" s="375"/>
      <c r="K51" s="214">
        <v>97</v>
      </c>
      <c r="L51" s="221">
        <f>SUM(L52:L53)</f>
        <v>29</v>
      </c>
      <c r="M51" s="221">
        <f>SUM(M52:M53)</f>
        <v>0</v>
      </c>
      <c r="N51" s="222">
        <f>SUM(N52:N53)</f>
        <v>0</v>
      </c>
    </row>
    <row r="52" spans="1:14" ht="12.95" customHeight="1">
      <c r="A52" s="372"/>
      <c r="B52" s="372"/>
      <c r="C52" s="373"/>
      <c r="D52" s="355"/>
      <c r="E52" s="351"/>
      <c r="F52" s="351"/>
      <c r="G52" s="351"/>
      <c r="H52" s="203"/>
      <c r="I52" s="369" t="s">
        <v>63</v>
      </c>
      <c r="J52" s="226" t="s">
        <v>156</v>
      </c>
      <c r="K52" s="214">
        <v>98</v>
      </c>
      <c r="L52" s="221"/>
      <c r="M52" s="224"/>
      <c r="N52" s="225"/>
    </row>
    <row r="53" spans="1:14" ht="12.95" customHeight="1">
      <c r="A53" s="376" t="s">
        <v>157</v>
      </c>
      <c r="B53" s="376"/>
      <c r="C53" s="377"/>
      <c r="D53" s="214">
        <v>46</v>
      </c>
      <c r="E53" s="211"/>
      <c r="F53" s="203"/>
      <c r="G53" s="203"/>
      <c r="H53" s="203"/>
      <c r="I53" s="369"/>
      <c r="J53" s="226" t="s">
        <v>158</v>
      </c>
      <c r="K53" s="214">
        <v>99</v>
      </c>
      <c r="L53" s="221">
        <v>29</v>
      </c>
      <c r="M53" s="221">
        <f>M54+M55</f>
        <v>0</v>
      </c>
      <c r="N53" s="222">
        <f>N54+N55</f>
        <v>0</v>
      </c>
    </row>
    <row r="54" spans="1:14" ht="12.95" customHeight="1">
      <c r="A54" s="378" t="s">
        <v>159</v>
      </c>
      <c r="B54" s="378"/>
      <c r="C54" s="374"/>
      <c r="D54" s="214">
        <v>47</v>
      </c>
      <c r="E54" s="211">
        <f>SUM(E55:E56)</f>
        <v>0</v>
      </c>
      <c r="F54" s="211">
        <f>SUM(F55:F56)</f>
        <v>0</v>
      </c>
      <c r="G54" s="211">
        <f>SUM(G55:G56)</f>
        <v>0</v>
      </c>
      <c r="H54" s="203"/>
      <c r="I54" s="369"/>
      <c r="J54" s="224" t="s">
        <v>160</v>
      </c>
      <c r="K54" s="214">
        <v>100</v>
      </c>
      <c r="L54" s="221"/>
      <c r="M54" s="224"/>
      <c r="N54" s="225"/>
    </row>
    <row r="55" spans="1:14" ht="12.95" customHeight="1">
      <c r="A55" s="367" t="s">
        <v>63</v>
      </c>
      <c r="B55" s="358" t="s">
        <v>161</v>
      </c>
      <c r="C55" s="359"/>
      <c r="D55" s="214">
        <v>48</v>
      </c>
      <c r="E55" s="211"/>
      <c r="F55" s="203"/>
      <c r="G55" s="203"/>
      <c r="H55" s="203"/>
      <c r="I55" s="369"/>
      <c r="J55" s="224" t="s">
        <v>162</v>
      </c>
      <c r="K55" s="214">
        <v>101</v>
      </c>
      <c r="L55" s="221"/>
      <c r="M55" s="224"/>
      <c r="N55" s="225"/>
    </row>
    <row r="56" spans="1:14" ht="12.95" customHeight="1">
      <c r="A56" s="368"/>
      <c r="B56" s="360" t="s">
        <v>163</v>
      </c>
      <c r="C56" s="361"/>
      <c r="D56" s="213">
        <v>49</v>
      </c>
      <c r="E56" s="215"/>
      <c r="F56" s="216"/>
      <c r="G56" s="216"/>
      <c r="H56" s="216"/>
      <c r="I56" s="362" t="s">
        <v>164</v>
      </c>
      <c r="J56" s="363"/>
      <c r="K56" s="213">
        <v>102</v>
      </c>
      <c r="L56" s="202">
        <f>E4-E51</f>
        <v>-107.05999999999999</v>
      </c>
      <c r="M56" s="202">
        <f>F4-F51</f>
        <v>144.94999999999999</v>
      </c>
      <c r="N56" s="233">
        <f>G4-G51</f>
        <v>28.989999999999981</v>
      </c>
    </row>
    <row r="57" spans="1:14" ht="12.95" customHeight="1">
      <c r="A57" s="370" t="s">
        <v>165</v>
      </c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</row>
    <row r="58" spans="1:14" ht="12.95" customHeight="1">
      <c r="A58" s="370"/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</row>
    <row r="59" spans="1:14" s="193" customFormat="1" ht="12.95" customHeight="1">
      <c r="A59" s="364" t="s">
        <v>210</v>
      </c>
      <c r="B59" s="364"/>
      <c r="C59" s="364"/>
      <c r="D59" s="365" t="s">
        <v>211</v>
      </c>
      <c r="E59" s="365"/>
      <c r="F59" s="365"/>
      <c r="G59" s="365"/>
      <c r="H59" s="365"/>
      <c r="I59" s="365"/>
      <c r="J59" s="366" t="s">
        <v>212</v>
      </c>
      <c r="K59" s="366"/>
      <c r="L59" s="366"/>
      <c r="M59" s="366"/>
      <c r="N59" s="366"/>
    </row>
    <row r="60" spans="1:14" customFormat="1" ht="24" customHeight="1">
      <c r="F60" s="217"/>
      <c r="G60" s="217"/>
      <c r="H60" s="217"/>
      <c r="I60" s="217"/>
      <c r="J60" s="217"/>
      <c r="L60" s="217"/>
    </row>
  </sheetData>
  <mergeCells count="77">
    <mergeCell ref="A1:N1"/>
    <mergeCell ref="M2:N2"/>
    <mergeCell ref="A3:C3"/>
    <mergeCell ref="I3:J3"/>
    <mergeCell ref="I4:J4"/>
    <mergeCell ref="D4:D5"/>
    <mergeCell ref="F4:F5"/>
    <mergeCell ref="A10:C10"/>
    <mergeCell ref="I11:J11"/>
    <mergeCell ref="I22:J22"/>
    <mergeCell ref="A25:C25"/>
    <mergeCell ref="B26:C26"/>
    <mergeCell ref="A11:A24"/>
    <mergeCell ref="A26:A40"/>
    <mergeCell ref="B11:B14"/>
    <mergeCell ref="B15:B17"/>
    <mergeCell ref="B18:B21"/>
    <mergeCell ref="B22:B24"/>
    <mergeCell ref="I5:I10"/>
    <mergeCell ref="I12:I21"/>
    <mergeCell ref="I23:I35"/>
    <mergeCell ref="A4:C5"/>
    <mergeCell ref="A6:C7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I36:J36"/>
    <mergeCell ref="B37:C37"/>
    <mergeCell ref="B38:C38"/>
    <mergeCell ref="B39:C39"/>
    <mergeCell ref="B40:C40"/>
    <mergeCell ref="B50:C50"/>
    <mergeCell ref="I51:J51"/>
    <mergeCell ref="A53:C53"/>
    <mergeCell ref="A54:C54"/>
    <mergeCell ref="A46:A50"/>
    <mergeCell ref="I37:I50"/>
    <mergeCell ref="A41:C41"/>
    <mergeCell ref="A45:C45"/>
    <mergeCell ref="B46:C46"/>
    <mergeCell ref="B47:C47"/>
    <mergeCell ref="B48:C48"/>
    <mergeCell ref="A42:A44"/>
    <mergeCell ref="B42:B44"/>
    <mergeCell ref="B55:C55"/>
    <mergeCell ref="B56:C56"/>
    <mergeCell ref="I56:J56"/>
    <mergeCell ref="A59:C59"/>
    <mergeCell ref="D59:I59"/>
    <mergeCell ref="J59:N59"/>
    <mergeCell ref="A55:A56"/>
    <mergeCell ref="I52:I55"/>
    <mergeCell ref="A57:N58"/>
    <mergeCell ref="A51:C52"/>
    <mergeCell ref="A8:C9"/>
    <mergeCell ref="F6:F7"/>
    <mergeCell ref="F8:F9"/>
    <mergeCell ref="F51:F52"/>
    <mergeCell ref="G4:G5"/>
    <mergeCell ref="G6:G7"/>
    <mergeCell ref="G8:G9"/>
    <mergeCell ref="G51:G52"/>
    <mergeCell ref="D6:D7"/>
    <mergeCell ref="D8:D9"/>
    <mergeCell ref="D51:D52"/>
    <mergeCell ref="E4:E5"/>
    <mergeCell ref="E6:E7"/>
    <mergeCell ref="E8:E9"/>
    <mergeCell ref="E51:E52"/>
    <mergeCell ref="B49:C49"/>
  </mergeCells>
  <phoneticPr fontId="27" type="noConversion"/>
  <pageMargins left="0.196527777777778" right="0.196527777777778" top="0.196527777777778" bottom="0.196527777777778" header="0.51180555555555596" footer="0.51180555555555596"/>
  <pageSetup paperSize="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"/>
  <sheetViews>
    <sheetView topLeftCell="A4" workbookViewId="0">
      <selection activeCell="E8" sqref="E8"/>
    </sheetView>
  </sheetViews>
  <sheetFormatPr defaultColWidth="9" defaultRowHeight="14.25"/>
  <cols>
    <col min="1" max="1" width="16" style="3" customWidth="1"/>
    <col min="2" max="3" width="12.625" style="3" customWidth="1"/>
    <col min="4" max="4" width="16.125" style="3" customWidth="1"/>
    <col min="5" max="6" width="12.625" style="3" customWidth="1"/>
    <col min="7" max="16384" width="9" style="3"/>
  </cols>
  <sheetData>
    <row r="1" spans="1:6" ht="25.5">
      <c r="A1" s="409" t="s">
        <v>213</v>
      </c>
      <c r="B1" s="409"/>
      <c r="C1" s="409"/>
      <c r="D1" s="409"/>
      <c r="E1" s="409"/>
      <c r="F1" s="409"/>
    </row>
    <row r="2" spans="1:6" ht="25.5">
      <c r="A2" s="85"/>
      <c r="C2" s="281" t="s">
        <v>560</v>
      </c>
    </row>
    <row r="3" spans="1:6">
      <c r="A3" s="3" t="s">
        <v>193</v>
      </c>
      <c r="F3" s="314" t="s">
        <v>561</v>
      </c>
    </row>
    <row r="4" spans="1:6" ht="25.5" customHeight="1">
      <c r="A4" s="177" t="s">
        <v>214</v>
      </c>
      <c r="B4" s="178" t="s">
        <v>215</v>
      </c>
      <c r="C4" s="178" t="s">
        <v>216</v>
      </c>
      <c r="D4" s="179" t="s">
        <v>217</v>
      </c>
      <c r="E4" s="178" t="s">
        <v>215</v>
      </c>
      <c r="F4" s="180" t="s">
        <v>216</v>
      </c>
    </row>
    <row r="5" spans="1:6" ht="30" customHeight="1">
      <c r="A5" s="181" t="s">
        <v>218</v>
      </c>
      <c r="B5" s="182">
        <f>B6+B12+B16</f>
        <v>2192.5299999999997</v>
      </c>
      <c r="C5" s="182">
        <f>C6+C12+C16</f>
        <v>2478.13</v>
      </c>
      <c r="D5" s="183" t="s">
        <v>219</v>
      </c>
      <c r="E5" s="184">
        <f>E6+E17</f>
        <v>2192.5299999999997</v>
      </c>
      <c r="F5" s="184">
        <f>F6+F17</f>
        <v>2478.13</v>
      </c>
    </row>
    <row r="6" spans="1:6" ht="30" customHeight="1">
      <c r="A6" s="185" t="s">
        <v>220</v>
      </c>
      <c r="B6" s="182">
        <f>B7+B10</f>
        <v>103.53</v>
      </c>
      <c r="C6" s="182">
        <f>C7+C10</f>
        <v>225.48</v>
      </c>
      <c r="D6" s="186" t="s">
        <v>221</v>
      </c>
      <c r="E6" s="182">
        <f>E8+E9+E11</f>
        <v>541.57000000000005</v>
      </c>
      <c r="F6" s="182">
        <f>F8+F9+F11</f>
        <v>671.62</v>
      </c>
    </row>
    <row r="7" spans="1:6" ht="30" customHeight="1">
      <c r="A7" s="188" t="s">
        <v>222</v>
      </c>
      <c r="B7" s="182">
        <v>2.93</v>
      </c>
      <c r="C7" s="182">
        <v>160.88</v>
      </c>
      <c r="D7" s="189" t="s">
        <v>223</v>
      </c>
      <c r="E7" s="182"/>
      <c r="F7" s="187"/>
    </row>
    <row r="8" spans="1:6" ht="30" customHeight="1">
      <c r="A8" s="188" t="s">
        <v>224</v>
      </c>
      <c r="B8" s="182"/>
      <c r="C8" s="182"/>
      <c r="D8" s="189" t="s">
        <v>225</v>
      </c>
      <c r="E8" s="182">
        <v>509.2</v>
      </c>
      <c r="F8" s="187">
        <v>660.39</v>
      </c>
    </row>
    <row r="9" spans="1:6" ht="30" customHeight="1">
      <c r="A9" s="188" t="s">
        <v>226</v>
      </c>
      <c r="B9" s="182"/>
      <c r="C9" s="182"/>
      <c r="D9" s="189" t="s">
        <v>227</v>
      </c>
      <c r="E9" s="182">
        <v>4.03</v>
      </c>
      <c r="F9" s="187">
        <v>11.23</v>
      </c>
    </row>
    <row r="10" spans="1:6" ht="30" customHeight="1">
      <c r="A10" s="188" t="s">
        <v>228</v>
      </c>
      <c r="B10" s="182">
        <v>100.6</v>
      </c>
      <c r="C10" s="182">
        <v>64.599999999999994</v>
      </c>
      <c r="D10" s="189" t="s">
        <v>229</v>
      </c>
      <c r="E10" s="182"/>
      <c r="F10" s="187"/>
    </row>
    <row r="11" spans="1:6" ht="30" customHeight="1">
      <c r="A11" s="188" t="s">
        <v>230</v>
      </c>
      <c r="B11" s="182"/>
      <c r="C11" s="182"/>
      <c r="D11" s="189" t="s">
        <v>231</v>
      </c>
      <c r="E11" s="182">
        <v>28.34</v>
      </c>
      <c r="F11" s="187"/>
    </row>
    <row r="12" spans="1:6" ht="30" customHeight="1">
      <c r="A12" s="185" t="s">
        <v>232</v>
      </c>
      <c r="B12" s="182">
        <v>1307.46</v>
      </c>
      <c r="C12" s="182">
        <v>1357.46</v>
      </c>
      <c r="D12" s="186" t="s">
        <v>233</v>
      </c>
      <c r="E12" s="182"/>
      <c r="F12" s="187"/>
    </row>
    <row r="13" spans="1:6" ht="30" customHeight="1">
      <c r="A13" s="185" t="s">
        <v>234</v>
      </c>
      <c r="B13" s="182"/>
      <c r="C13" s="182"/>
      <c r="D13" s="189" t="s">
        <v>235</v>
      </c>
      <c r="E13" s="182"/>
      <c r="F13" s="187"/>
    </row>
    <row r="14" spans="1:6" ht="30" customHeight="1">
      <c r="A14" s="188" t="s">
        <v>236</v>
      </c>
      <c r="B14" s="182"/>
      <c r="C14" s="182"/>
      <c r="D14" s="189" t="s">
        <v>237</v>
      </c>
      <c r="E14" s="182"/>
      <c r="F14" s="187"/>
    </row>
    <row r="15" spans="1:6" ht="30" customHeight="1">
      <c r="A15" s="188" t="s">
        <v>238</v>
      </c>
      <c r="B15" s="182"/>
      <c r="C15" s="182"/>
      <c r="D15" s="189" t="s">
        <v>231</v>
      </c>
      <c r="E15" s="182"/>
      <c r="F15" s="187"/>
    </row>
    <row r="16" spans="1:6" ht="30" customHeight="1">
      <c r="A16" s="185" t="s">
        <v>239</v>
      </c>
      <c r="B16" s="182">
        <f>B19+B21</f>
        <v>781.54</v>
      </c>
      <c r="C16" s="182">
        <f>C19+C21</f>
        <v>895.19</v>
      </c>
      <c r="D16" s="189"/>
      <c r="E16" s="182"/>
      <c r="F16" s="187"/>
    </row>
    <row r="17" spans="1:6" ht="30" customHeight="1">
      <c r="A17" s="188" t="s">
        <v>240</v>
      </c>
      <c r="B17" s="182">
        <v>458.98</v>
      </c>
      <c r="C17" s="182">
        <v>936.08</v>
      </c>
      <c r="D17" s="190" t="s">
        <v>241</v>
      </c>
      <c r="E17" s="182">
        <f>E18+E19+E20</f>
        <v>1650.9599999999998</v>
      </c>
      <c r="F17" s="182">
        <f>F18+F19+F20</f>
        <v>1806.51</v>
      </c>
    </row>
    <row r="18" spans="1:6" ht="30" customHeight="1">
      <c r="A18" s="188" t="s">
        <v>242</v>
      </c>
      <c r="B18" s="182">
        <v>19.09</v>
      </c>
      <c r="C18" s="182">
        <v>40.89</v>
      </c>
      <c r="D18" s="189" t="s">
        <v>243</v>
      </c>
      <c r="E18" s="182">
        <v>278.37</v>
      </c>
      <c r="F18" s="187">
        <v>278.37</v>
      </c>
    </row>
    <row r="19" spans="1:6" ht="30" customHeight="1">
      <c r="A19" s="188" t="s">
        <v>244</v>
      </c>
      <c r="B19" s="182">
        <v>439.9</v>
      </c>
      <c r="C19" s="182">
        <v>895.19</v>
      </c>
      <c r="D19" s="189" t="s">
        <v>245</v>
      </c>
      <c r="E19" s="182">
        <v>1367.79</v>
      </c>
      <c r="F19" s="187">
        <v>1494.36</v>
      </c>
    </row>
    <row r="20" spans="1:6" ht="30" customHeight="1">
      <c r="A20" s="188" t="s">
        <v>246</v>
      </c>
      <c r="B20" s="182"/>
      <c r="C20" s="182"/>
      <c r="D20" s="189" t="s">
        <v>247</v>
      </c>
      <c r="E20" s="182">
        <v>4.8</v>
      </c>
      <c r="F20" s="187">
        <v>33.78</v>
      </c>
    </row>
    <row r="21" spans="1:6" ht="30" customHeight="1">
      <c r="A21" s="188" t="s">
        <v>248</v>
      </c>
      <c r="B21" s="182">
        <v>341.64</v>
      </c>
      <c r="C21" s="182">
        <v>0</v>
      </c>
      <c r="D21" s="189" t="s">
        <v>249</v>
      </c>
      <c r="E21" s="182"/>
      <c r="F21" s="187"/>
    </row>
    <row r="22" spans="1:6" ht="30" customHeight="1">
      <c r="A22" s="185" t="s">
        <v>250</v>
      </c>
      <c r="B22" s="182"/>
      <c r="C22" s="182"/>
      <c r="E22" s="182"/>
      <c r="F22" s="187"/>
    </row>
    <row r="23" spans="1:6" ht="48.75" customHeight="1">
      <c r="A23" s="44" t="s">
        <v>206</v>
      </c>
      <c r="B23" s="45" t="s">
        <v>8</v>
      </c>
      <c r="C23" s="46" t="s">
        <v>251</v>
      </c>
      <c r="D23" s="45" t="s">
        <v>189</v>
      </c>
      <c r="E23" s="46" t="s">
        <v>252</v>
      </c>
      <c r="F23" s="191" t="s">
        <v>191</v>
      </c>
    </row>
  </sheetData>
  <mergeCells count="1">
    <mergeCell ref="A1:F1"/>
  </mergeCells>
  <phoneticPr fontId="27" type="noConversion"/>
  <pageMargins left="0.83888888888888902" right="0.22916666666666699" top="0.68888888888888899" bottom="0.37916666666666698" header="0.5" footer="0.31874999999999998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FCTTKP</vt:lpstr>
      <vt:lpstr>RBMSYN</vt:lpstr>
      <vt:lpstr>台帐封面</vt:lpstr>
      <vt:lpstr>报告书</vt:lpstr>
      <vt:lpstr>规范内容及要求（参考）</vt:lpstr>
      <vt:lpstr>债权7（不要）</vt:lpstr>
      <vt:lpstr>债务8（不要）</vt:lpstr>
      <vt:lpstr>收支预算执行9（不要）</vt:lpstr>
      <vt:lpstr>资产负债表10（不要）</vt:lpstr>
      <vt:lpstr>收益分配表11（不要）</vt:lpstr>
      <vt:lpstr>固定资产12（不要）</vt:lpstr>
      <vt:lpstr>合同收缴13</vt:lpstr>
      <vt:lpstr>生态补偿资金使用14</vt:lpstr>
      <vt:lpstr>公共服务开支补助资金使用15</vt:lpstr>
      <vt:lpstr>薄弱村扶贫慰问资金使用16</vt:lpstr>
      <vt:lpstr>专项资金使用方案17</vt:lpstr>
      <vt:lpstr>涉农补贴18</vt:lpstr>
      <vt:lpstr>集体拆迁、征用补偿款19</vt:lpstr>
      <vt:lpstr>农户征地补偿费20</vt:lpstr>
      <vt:lpstr>重大项目招标发包21</vt:lpstr>
      <vt:lpstr>项目工程建设22</vt:lpstr>
      <vt:lpstr>农户建房宅基地（商品房安置）23</vt:lpstr>
      <vt:lpstr>固定资产购置24</vt:lpstr>
      <vt:lpstr>计划生育奖励25</vt:lpstr>
      <vt:lpstr>计划生育奖励25 (2)</vt:lpstr>
    </vt:vector>
  </TitlesOfParts>
  <Company>ngb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yzw</dc:creator>
  <cp:lastModifiedBy>Administrator</cp:lastModifiedBy>
  <cp:revision>1</cp:revision>
  <cp:lastPrinted>2019-10-24T06:30:06Z</cp:lastPrinted>
  <dcterms:created xsi:type="dcterms:W3CDTF">2004-08-05T02:47:00Z</dcterms:created>
  <dcterms:modified xsi:type="dcterms:W3CDTF">2020-01-12T02:46:23Z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