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 tabRatio="784" firstSheet="16" activeTab="22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债权7（要）" sheetId="8" r:id="rId6"/>
    <sheet name="债务8（要）" sheetId="15" r:id="rId7"/>
    <sheet name="收支预算执行9（要）" sheetId="22" r:id="rId8"/>
    <sheet name="资产负债表10（不要）" sheetId="3" r:id="rId9"/>
    <sheet name="收益分配表11（不要）" sheetId="17" r:id="rId10"/>
    <sheet name="固定资产12（不要）" sheetId="2" r:id="rId11"/>
    <sheet name="合同收缴13" sheetId="6" r:id="rId12"/>
    <sheet name="生态补偿资金使用14" sheetId="30" r:id="rId13"/>
    <sheet name="公共服务开支补助资金使用15" sheetId="31" r:id="rId14"/>
    <sheet name="薄弱村扶贫慰问资金使用16" sheetId="32" r:id="rId15"/>
    <sheet name="专项资金使用方案17" sheetId="19" r:id="rId16"/>
    <sheet name="涉农补贴18" sheetId="21" r:id="rId17"/>
    <sheet name="集体拆迁、征用补偿款19" sheetId="4" r:id="rId18"/>
    <sheet name="农户征地补偿费20" sheetId="23" r:id="rId19"/>
    <sheet name="重大项目招标发包21" sheetId="26" r:id="rId20"/>
    <sheet name="项目工程建设22" sheetId="9" r:id="rId21"/>
    <sheet name="农户建房宅基地（商品房安置）23" sheetId="24" r:id="rId22"/>
    <sheet name="固定资产购置24" sheetId="25" r:id="rId23"/>
    <sheet name="计划生育奖励25" sheetId="27" r:id="rId24"/>
  </sheets>
  <calcPr calcId="125725"/>
</workbook>
</file>

<file path=xl/calcChain.xml><?xml version="1.0" encoding="utf-8"?>
<calcChain xmlns="http://schemas.openxmlformats.org/spreadsheetml/2006/main">
  <c r="D191" i="2"/>
  <c r="C191"/>
  <c r="N20" i="6"/>
  <c r="K20"/>
  <c r="H20"/>
  <c r="F20"/>
  <c r="C13" i="17"/>
  <c r="C6"/>
  <c r="F17" i="3"/>
  <c r="E17"/>
  <c r="F5"/>
  <c r="E5"/>
  <c r="C16"/>
  <c r="C5" s="1"/>
  <c r="B16"/>
  <c r="B5" s="1"/>
  <c r="E19" i="15"/>
  <c r="D24" i="8"/>
  <c r="E24"/>
  <c r="C24"/>
  <c r="D16"/>
  <c r="E16"/>
  <c r="F15" i="22"/>
  <c r="G20" i="6"/>
  <c r="I20"/>
  <c r="J20"/>
  <c r="L20"/>
  <c r="M20"/>
  <c r="G11"/>
  <c r="H11"/>
  <c r="I11"/>
  <c r="J11"/>
  <c r="K11"/>
  <c r="L11"/>
  <c r="M11"/>
  <c r="N11"/>
  <c r="F10" i="25"/>
  <c r="E21" i="19"/>
  <c r="F11" i="6" l="1"/>
  <c r="C19" i="15"/>
  <c r="C16" i="8" l="1"/>
  <c r="R8" i="30" l="1"/>
  <c r="Q8" s="1"/>
  <c r="K7" i="32"/>
  <c r="K6" i="31"/>
  <c r="E6"/>
  <c r="AA8" i="30"/>
  <c r="K8"/>
  <c r="E8"/>
  <c r="K12" i="6"/>
  <c r="F12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E18"/>
  <c r="G15"/>
  <c r="E15"/>
  <c r="N13"/>
  <c r="M13"/>
  <c r="N11"/>
  <c r="M11"/>
  <c r="L11"/>
  <c r="G11"/>
  <c r="F11"/>
  <c r="E11"/>
  <c r="N4"/>
  <c r="M4"/>
  <c r="L4"/>
  <c r="E38" i="15"/>
  <c r="C38"/>
  <c r="G10" i="22" l="1"/>
  <c r="G8" s="1"/>
  <c r="G51"/>
  <c r="F10"/>
  <c r="F8" s="1"/>
  <c r="F51"/>
  <c r="E51"/>
  <c r="E10"/>
  <c r="E6"/>
  <c r="E4"/>
  <c r="L56" s="1"/>
  <c r="E8"/>
  <c r="D6" i="31"/>
  <c r="D8" i="30"/>
  <c r="AF8" s="1"/>
  <c r="G4" i="22" l="1"/>
  <c r="N56" s="1"/>
  <c r="G6"/>
  <c r="F6"/>
  <c r="F4"/>
  <c r="M56" s="1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<sst xmlns="http://schemas.openxmlformats.org/spreadsheetml/2006/main" count="1224" uniqueCount="822">
  <si>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</si>
  <si>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</si>
  <si>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</si>
  <si>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</si>
  <si>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</si>
  <si>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</si>
  <si>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</si>
  <si>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</si>
  <si>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</si>
  <si>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</si>
  <si>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金阿龙、曹昆龙、汪妹珍、钱洪元、姚阿五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</si>
  <si>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</si>
  <si>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</si>
  <si>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</si>
  <si>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</si>
  <si>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</si>
  <si>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</si>
  <si>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</si>
  <si>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</si>
  <si>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</si>
  <si>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</si>
  <si>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</si>
  <si>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</si>
  <si>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</si>
  <si>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</si>
  <si>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</si>
  <si>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</si>
  <si>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</si>
  <si>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</si>
  <si>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</si>
  <si>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</si>
  <si>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</si>
  <si>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</si>
  <si>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</si>
  <si>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</si>
  <si>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</si>
  <si>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</si>
  <si>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</si>
  <si>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</si>
  <si>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</si>
  <si>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</si>
  <si>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</si>
  <si>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</si>
  <si>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</si>
  <si>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</si>
  <si>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</si>
  <si>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</si>
  <si>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</si>
  <si>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</si>
  <si>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</si>
  <si>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</si>
  <si>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</si>
  <si>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</si>
  <si>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</si>
  <si>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</si>
  <si>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</si>
  <si>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</si>
  <si>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</si>
  <si>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</si>
  <si>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</si>
  <si>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单位：万元</t>
  </si>
  <si>
    <t>项目名称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</si>
  <si>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</si>
  <si>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</si>
  <si>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</si>
  <si>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</si>
  <si>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</si>
  <si>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</si>
  <si>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</si>
  <si>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</si>
  <si>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</si>
  <si>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</si>
  <si>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</si>
  <si>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</si>
  <si>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</si>
  <si>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</si>
  <si>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</si>
  <si>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</si>
  <si>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</si>
  <si>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</si>
  <si>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</si>
  <si>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</si>
  <si>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</si>
  <si>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</si>
  <si>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</si>
  <si>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</si>
  <si>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</si>
  <si>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</si>
  <si>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</si>
  <si>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</si>
  <si>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</si>
  <si>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</si>
  <si>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</si>
  <si>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</si>
  <si>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</si>
  <si>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</si>
  <si>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</si>
  <si>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</si>
  <si>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</si>
  <si>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</si>
  <si>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</si>
  <si>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</si>
  <si>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</si>
  <si>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</si>
  <si>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</si>
  <si>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</si>
  <si>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</si>
  <si>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</si>
  <si>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</si>
  <si>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</si>
  <si>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</si>
  <si>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</si>
  <si>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</si>
  <si>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</si>
  <si>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</si>
  <si>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</si>
  <si>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</si>
  <si>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</si>
  <si>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</si>
  <si>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</si>
  <si>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</si>
  <si>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</si>
  <si>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</si>
  <si>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</si>
  <si>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</si>
  <si>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</si>
  <si>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</si>
  <si>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</si>
  <si>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</si>
  <si>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</si>
  <si>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</si>
  <si>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</si>
  <si>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</si>
  <si>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</si>
  <si>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</si>
  <si>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</si>
  <si>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</si>
  <si>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</si>
  <si>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</si>
  <si>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</si>
  <si>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</si>
  <si>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</si>
  <si>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</si>
  <si>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</si>
  <si>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</si>
  <si>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</si>
  <si>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</si>
  <si>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</si>
  <si>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</si>
  <si>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</si>
  <si>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</si>
  <si>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</si>
  <si>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</si>
  <si>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</si>
  <si>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</si>
  <si>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</si>
  <si>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</si>
  <si>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</si>
  <si>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</si>
  <si>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</si>
  <si>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</si>
  <si>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</si>
  <si>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</si>
  <si>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</si>
  <si>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</si>
  <si>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</si>
  <si>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</si>
  <si>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</si>
  <si>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单位名称：</t>
  </si>
  <si>
    <t>单位：元</t>
  </si>
  <si>
    <t>单位负责人    签      字</t>
  </si>
  <si>
    <t>金额单位：元</t>
  </si>
  <si>
    <t>名称</t>
  </si>
  <si>
    <t>备注</t>
  </si>
  <si>
    <t>合计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</si>
  <si>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</si>
  <si>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</si>
  <si>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</si>
  <si>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</si>
  <si>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</si>
  <si>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</si>
  <si>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</si>
  <si>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</si>
  <si>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</si>
  <si>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预付工程款</t>
  </si>
  <si>
    <t>昆山市龙鑫建筑安装有限公司</t>
  </si>
  <si>
    <t>预付工程款（调账）</t>
  </si>
  <si>
    <t>新开河水产市场</t>
  </si>
  <si>
    <t>昆山市供电公司电力营销部</t>
  </si>
  <si>
    <t>押金</t>
  </si>
  <si>
    <t>昆山市巴城镇自来水公司水暖安装分公司</t>
  </si>
  <si>
    <t>永恒市政</t>
  </si>
  <si>
    <t>博金广告</t>
  </si>
  <si>
    <r>
      <rPr>
        <sz val="12"/>
        <rFont val="宋体"/>
        <family val="3"/>
        <charset val="134"/>
      </rPr>
      <t>2017.1</t>
    </r>
    <r>
      <rPr>
        <sz val="12"/>
        <rFont val="宋体"/>
        <family val="3"/>
        <charset val="134"/>
      </rPr>
      <t>0</t>
    </r>
  </si>
  <si>
    <t>个人应收:</t>
  </si>
  <si>
    <t>预付工资</t>
  </si>
  <si>
    <t>陈坚等13户</t>
  </si>
  <si>
    <t>垫付公积金</t>
  </si>
  <si>
    <t>垫付社保</t>
  </si>
  <si>
    <t>长短期投资：</t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</si>
  <si>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社区股份合作社</t>
    </r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</si>
  <si>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富民合作社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</si>
  <si>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农地股份合作社</t>
    </r>
  </si>
  <si>
    <t xml:space="preserve"> 强村公司投资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</si>
  <si>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</si>
  <si>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</si>
  <si>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</si>
  <si>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</si>
  <si>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</si>
  <si>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</si>
  <si>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</si>
  <si>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</si>
  <si>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</si>
  <si>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</si>
  <si>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</si>
  <si>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</si>
  <si>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</si>
  <si>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昆山市景康市政工程有限公司</t>
  </si>
  <si>
    <t>昆山市鑫震物业管理有限公司</t>
  </si>
  <si>
    <t>龙鑫建筑安装公司一家账户未调整</t>
  </si>
  <si>
    <t>巴城阳澄湖房产公司</t>
  </si>
  <si>
    <t>巴城镇补偿办</t>
  </si>
  <si>
    <t>新开河村农地股份专业合作社</t>
  </si>
  <si>
    <t>昆山天使谷农业发展有限公司</t>
  </si>
  <si>
    <t>经服中心</t>
  </si>
  <si>
    <t>个人应付：</t>
  </si>
  <si>
    <t>庄永根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</si>
  <si>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010年前</t>
    </r>
  </si>
  <si>
    <t>金阿多</t>
  </si>
  <si>
    <r>
      <rPr>
        <sz val="10"/>
        <rFont val="宋体"/>
        <family val="3"/>
        <charset val="134"/>
      </rPr>
      <t>2011年前</t>
    </r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</si>
  <si>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</si>
  <si>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</si>
  <si>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</si>
  <si>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</si>
  <si>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</si>
  <si>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</si>
  <si>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</si>
  <si>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</si>
  <si>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</si>
  <si>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</si>
  <si>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</si>
  <si>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</si>
  <si>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</si>
  <si>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</si>
  <si>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</si>
  <si>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</si>
  <si>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</si>
  <si>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</si>
  <si>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</si>
  <si>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</si>
  <si>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</si>
  <si>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</si>
  <si>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</si>
  <si>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</si>
  <si>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</si>
  <si>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</si>
  <si>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</si>
  <si>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</si>
  <si>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</si>
  <si>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</si>
  <si>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</si>
  <si>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</si>
  <si>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</si>
  <si>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</si>
  <si>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</si>
  <si>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</si>
  <si>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</si>
  <si>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</si>
  <si>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</si>
  <si>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</si>
  <si>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</si>
  <si>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</si>
  <si>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</si>
  <si>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</si>
  <si>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</si>
  <si>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</si>
  <si>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</si>
  <si>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</si>
  <si>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</si>
  <si>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</si>
  <si>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</si>
  <si>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</si>
  <si>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</si>
  <si>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</si>
  <si>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</si>
  <si>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</si>
  <si>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</si>
  <si>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</si>
  <si>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</si>
  <si>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</si>
  <si>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</si>
  <si>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</si>
  <si>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</si>
  <si>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</si>
  <si>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</si>
  <si>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</si>
  <si>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</si>
  <si>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</si>
  <si>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</si>
  <si>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</si>
  <si>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</si>
  <si>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</si>
  <si>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</si>
  <si>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</si>
  <si>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</si>
  <si>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</si>
  <si>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</si>
  <si>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</si>
  <si>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</si>
  <si>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</si>
  <si>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</si>
  <si>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</si>
  <si>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</si>
  <si>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</si>
  <si>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</si>
  <si>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</si>
  <si>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</si>
  <si>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</si>
  <si>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</si>
  <si>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</si>
  <si>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</si>
  <si>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 xml:space="preserve">     其中：办公费用 </t>
  </si>
  <si>
    <t>10</t>
  </si>
  <si>
    <t xml:space="preserve">           差旅费</t>
  </si>
  <si>
    <t>11</t>
  </si>
  <si>
    <t xml:space="preserve">           培训费</t>
  </si>
  <si>
    <t>12</t>
  </si>
  <si>
    <t xml:space="preserve">           招待协作费</t>
  </si>
  <si>
    <t>13</t>
  </si>
  <si>
    <t xml:space="preserve">           书报费</t>
  </si>
  <si>
    <t>14</t>
  </si>
  <si>
    <t xml:space="preserve">      4.其他支出</t>
  </si>
  <si>
    <t>15</t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</si>
  <si>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</si>
  <si>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</si>
  <si>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</si>
  <si>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</si>
  <si>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</si>
  <si>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</si>
  <si>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</si>
  <si>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</si>
  <si>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</si>
  <si>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</si>
  <si>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</si>
  <si>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</si>
  <si>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</si>
  <si>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</si>
  <si>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</si>
  <si>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</si>
  <si>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</si>
  <si>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</si>
  <si>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</si>
  <si>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</si>
  <si>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</si>
  <si>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5条椅（橡木面）</t>
  </si>
  <si>
    <t>木沙发五件套</t>
  </si>
  <si>
    <t>圆台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</si>
  <si>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</si>
  <si>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</si>
  <si>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</si>
  <si>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</si>
  <si>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</si>
  <si>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</si>
  <si>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</si>
  <si>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</si>
  <si>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</si>
  <si>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</si>
  <si>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</si>
  <si>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</si>
  <si>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</si>
  <si>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</si>
  <si>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</si>
  <si>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</si>
  <si>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</si>
  <si>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</si>
  <si>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</si>
  <si>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</si>
  <si>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</si>
  <si>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</si>
  <si>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</si>
  <si>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</si>
  <si>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</si>
  <si>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</si>
  <si>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公开栏</t>
  </si>
  <si>
    <t>餐桌椅</t>
  </si>
  <si>
    <t>村水泥路</t>
  </si>
  <si>
    <t>木沙发</t>
  </si>
  <si>
    <t>糙粞浜水泥路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</si>
  <si>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</si>
  <si>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</si>
  <si>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</si>
  <si>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</si>
  <si>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</si>
  <si>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</si>
  <si>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</si>
  <si>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</si>
  <si>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</si>
  <si>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</si>
  <si>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</si>
  <si>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</si>
  <si>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</si>
  <si>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办公台</t>
  </si>
  <si>
    <t>东芝冰箱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</si>
  <si>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</si>
  <si>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</si>
  <si>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</si>
  <si>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</si>
  <si>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</si>
  <si>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</si>
  <si>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</si>
  <si>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</si>
  <si>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</si>
  <si>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</si>
  <si>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</si>
  <si>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</si>
  <si>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</si>
  <si>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</si>
  <si>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</si>
  <si>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</si>
  <si>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</si>
  <si>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</si>
  <si>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</si>
  <si>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</si>
  <si>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</si>
  <si>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</si>
  <si>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</si>
  <si>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</si>
  <si>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</si>
  <si>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</si>
  <si>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</si>
  <si>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</si>
  <si>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</si>
  <si>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</si>
  <si>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</si>
  <si>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</si>
  <si>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</si>
  <si>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</si>
  <si>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</si>
  <si>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</si>
  <si>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</si>
  <si>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</si>
  <si>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</si>
  <si>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</si>
  <si>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</si>
  <si>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</si>
  <si>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</si>
  <si>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</si>
  <si>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</si>
  <si>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</si>
  <si>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</si>
  <si>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</si>
  <si>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</si>
  <si>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</si>
  <si>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</si>
  <si>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</si>
  <si>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</si>
  <si>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</si>
  <si>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</si>
  <si>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</si>
  <si>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</si>
  <si>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</si>
  <si>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</si>
  <si>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</si>
  <si>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</si>
  <si>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</si>
  <si>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</si>
  <si>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</si>
  <si>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</si>
  <si>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</si>
  <si>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</si>
  <si>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</si>
  <si>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</si>
  <si>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</si>
  <si>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</si>
  <si>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</si>
  <si>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</si>
  <si>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</si>
  <si>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</si>
  <si>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美的空调KFR-35GW/DY-DA40</t>
  </si>
  <si>
    <t>美的空调KFR-72LW/SDY-PA4</t>
  </si>
  <si>
    <t>单位负责人:沈海明</t>
  </si>
  <si>
    <t>民主理财小组组长:金阿龙</t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</si>
  <si>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</si>
  <si>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</si>
  <si>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</si>
  <si>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</si>
  <si>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</si>
  <si>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</si>
  <si>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</si>
  <si>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</si>
  <si>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</si>
  <si>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</si>
  <si>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</si>
  <si>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</si>
  <si>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</si>
  <si>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中国移动通信集团</t>
  </si>
  <si>
    <t>30平方米</t>
  </si>
  <si>
    <t>中国联通有限公司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</si>
  <si>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00平方米</t>
    </r>
  </si>
  <si>
    <t>2015/11/15-2024/11/14</t>
  </si>
  <si>
    <t>8平方米</t>
  </si>
  <si>
    <t>土地：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</si>
  <si>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015/6/10-2020/6/9</t>
    </r>
  </si>
  <si>
    <t>昆山中大投资管理有限公司</t>
  </si>
  <si>
    <t>2016/1/1-2035/12/30</t>
  </si>
  <si>
    <t>124亩</t>
  </si>
  <si>
    <t>环湖路以北，湖滨路以东</t>
  </si>
  <si>
    <t>朱晨戈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</si>
  <si>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017/1/1-2021/12/31</t>
    </r>
  </si>
  <si>
    <t>114亩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</si>
  <si>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</si>
  <si>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</si>
  <si>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</si>
  <si>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</si>
  <si>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</si>
  <si>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</si>
  <si>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</si>
  <si>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</si>
  <si>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</si>
  <si>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</si>
  <si>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</si>
  <si>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</si>
  <si>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</si>
  <si>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</si>
  <si>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</si>
  <si>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</si>
  <si>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</si>
  <si>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</si>
  <si>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</si>
  <si>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</si>
  <si>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</si>
  <si>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</si>
  <si>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</si>
  <si>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</si>
  <si>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</si>
  <si>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</si>
  <si>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</si>
  <si>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</si>
  <si>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</si>
  <si>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</si>
  <si>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</si>
  <si>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</si>
  <si>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</si>
  <si>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</si>
  <si>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</si>
  <si>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</si>
  <si>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</si>
  <si>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填报单位:巴城镇新开河村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</si>
  <si>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</si>
  <si>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</si>
  <si>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</si>
  <si>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</si>
  <si>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</si>
  <si>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</si>
  <si>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</si>
  <si>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</si>
  <si>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</si>
  <si>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</si>
  <si>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</si>
  <si>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</si>
  <si>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新开河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</si>
  <si>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</si>
  <si>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</si>
  <si>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</si>
  <si>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</si>
  <si>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</si>
  <si>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</si>
  <si>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</si>
  <si>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</si>
  <si>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</si>
  <si>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</si>
  <si>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</si>
  <si>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</si>
  <si>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</si>
  <si>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</si>
  <si>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</si>
  <si>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</si>
  <si>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</si>
  <si>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生态补偿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</si>
  <si>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</si>
  <si>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</si>
  <si>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</si>
  <si>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</si>
  <si>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</si>
  <si>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</si>
  <si>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</si>
  <si>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</si>
  <si>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</si>
  <si>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</si>
  <si>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</si>
  <si>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</si>
  <si>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</si>
  <si>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</si>
  <si>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</si>
  <si>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村两委会意见：一致通过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</si>
  <si>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</si>
  <si>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</si>
  <si>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</si>
  <si>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</si>
  <si>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</si>
  <si>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</si>
  <si>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</si>
  <si>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</si>
  <si>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</si>
  <si>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</si>
  <si>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</si>
  <si>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</si>
  <si>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</si>
  <si>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</si>
  <si>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</si>
  <si>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</si>
  <si>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</si>
  <si>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</si>
  <si>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</si>
  <si>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</si>
  <si>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</si>
  <si>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</si>
  <si>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</si>
  <si>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</si>
  <si>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</si>
  <si>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</si>
  <si>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</si>
  <si>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</si>
  <si>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</si>
  <si>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</si>
  <si>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</si>
  <si>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</si>
  <si>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</si>
  <si>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</si>
  <si>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</si>
  <si>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</si>
  <si>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</si>
  <si>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</si>
  <si>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</si>
  <si>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</si>
  <si>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</si>
  <si>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</si>
  <si>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</si>
  <si>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</si>
  <si>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</si>
  <si>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</si>
  <si>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</si>
  <si>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</si>
  <si>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</si>
  <si>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</si>
  <si>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</si>
  <si>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</si>
  <si>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</si>
  <si>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</si>
  <si>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</si>
  <si>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</si>
  <si>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</si>
  <si>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</si>
  <si>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</si>
  <si>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</si>
  <si>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</si>
  <si>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</si>
  <si>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</si>
  <si>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</si>
  <si>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</si>
  <si>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</si>
  <si>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</si>
  <si>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</si>
  <si>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</si>
  <si>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</si>
  <si>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</si>
  <si>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</si>
  <si>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</si>
  <si>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</si>
  <si>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</si>
  <si>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</si>
  <si>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</si>
  <si>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</si>
  <si>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</si>
  <si>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</si>
  <si>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</si>
  <si>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</si>
  <si>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</si>
  <si>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</si>
  <si>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</si>
  <si>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</si>
  <si>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</si>
  <si>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</si>
  <si>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</si>
  <si>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民主理财小组组长:金阿龙</t>
    <phoneticPr fontId="27" type="noConversion"/>
  </si>
  <si>
    <t>富民合作社</t>
    <phoneticPr fontId="27" type="noConversion"/>
  </si>
  <si>
    <t>预交电费</t>
    <phoneticPr fontId="27" type="noConversion"/>
  </si>
  <si>
    <t>新开河社区股份</t>
    <phoneticPr fontId="27" type="noConversion"/>
  </si>
  <si>
    <t>垫付社保</t>
    <phoneticPr fontId="27" type="noConversion"/>
  </si>
  <si>
    <t>福春市政</t>
    <phoneticPr fontId="27" type="noConversion"/>
  </si>
  <si>
    <t>金友明</t>
    <phoneticPr fontId="27" type="noConversion"/>
  </si>
  <si>
    <t>村会议室</t>
    <phoneticPr fontId="27" type="noConversion"/>
  </si>
  <si>
    <t>昆山市巴城镇新开河村（涉农社区）</t>
    <phoneticPr fontId="27" type="noConversion"/>
  </si>
  <si>
    <t>(二Ｏ一九年度)</t>
    <phoneticPr fontId="27" type="noConversion"/>
  </si>
  <si>
    <t>昆山莱克斯投资有限公司</t>
    <phoneticPr fontId="27" type="noConversion"/>
  </si>
  <si>
    <t>应交增值税</t>
    <phoneticPr fontId="27" type="noConversion"/>
  </si>
  <si>
    <t>新开河社区股份</t>
    <phoneticPr fontId="27" type="noConversion"/>
  </si>
  <si>
    <t>苏州盈茂生</t>
    <phoneticPr fontId="27" type="noConversion"/>
  </si>
  <si>
    <t>保证金</t>
    <phoneticPr fontId="27" type="noConversion"/>
  </si>
  <si>
    <t>押金</t>
    <phoneticPr fontId="27" type="noConversion"/>
  </si>
  <si>
    <t>苏州盈茂</t>
    <phoneticPr fontId="27" type="noConversion"/>
  </si>
  <si>
    <t>郭锡芬</t>
    <phoneticPr fontId="27" type="noConversion"/>
  </si>
  <si>
    <t>2018/12/1-2021/11/30</t>
    <phoneticPr fontId="27" type="noConversion"/>
  </si>
  <si>
    <t>15亩</t>
    <phoneticPr fontId="27" type="noConversion"/>
  </si>
  <si>
    <t>35平方米</t>
    <phoneticPr fontId="27" type="noConversion"/>
  </si>
  <si>
    <t>2017/6/1-2020/5/31</t>
    <phoneticPr fontId="27" type="noConversion"/>
  </si>
  <si>
    <t>2018/10/22-2021/10/21</t>
    <phoneticPr fontId="27" type="noConversion"/>
  </si>
  <si>
    <t>2011/6/15-2021/6/14</t>
    <phoneticPr fontId="27" type="noConversion"/>
  </si>
  <si>
    <t>158亩</t>
    <phoneticPr fontId="27" type="noConversion"/>
  </si>
  <si>
    <t>2018/12/1-2021/11/31</t>
  </si>
  <si>
    <t>15亩</t>
    <phoneticPr fontId="27" type="noConversion"/>
  </si>
  <si>
    <t>2019年拨付上一年度生态补偿累计实际到账   金 额</t>
    <phoneticPr fontId="27" type="noConversion"/>
  </si>
  <si>
    <t>2019年拨付上一年度生态补偿已到账资金累计使用情况</t>
    <phoneticPr fontId="27" type="noConversion"/>
  </si>
  <si>
    <t>2019年拨付上一年度补贴累计实际到账资金</t>
    <phoneticPr fontId="27" type="noConversion"/>
  </si>
  <si>
    <t>2019年拨付上一年度公共服务开支补贴到账资金使用情况</t>
    <phoneticPr fontId="27" type="noConversion"/>
  </si>
  <si>
    <t>2018年度</t>
    <phoneticPr fontId="27" type="noConversion"/>
  </si>
  <si>
    <t>生态环境建设</t>
    <phoneticPr fontId="27" type="noConversion"/>
  </si>
  <si>
    <t>生态环境保护费用</t>
    <phoneticPr fontId="27" type="noConversion"/>
  </si>
  <si>
    <t>发展镇、村公益事业和村级经济</t>
    <phoneticPr fontId="27" type="noConversion"/>
  </si>
  <si>
    <t xml:space="preserve">  单位负责人签字：   沈海明                                      2019年4月16  日</t>
    <phoneticPr fontId="27" type="noConversion"/>
  </si>
  <si>
    <t>2019年  3月</t>
    <phoneticPr fontId="27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</si>
  <si>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</si>
  <si>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</si>
  <si>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</si>
  <si>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7" type="noConversion"/>
  </si>
  <si>
    <t>2019年</t>
    <phoneticPr fontId="27" type="noConversion"/>
  </si>
  <si>
    <t>郭锡芬</t>
    <phoneticPr fontId="27" type="noConversion"/>
  </si>
  <si>
    <t>2019年村级资金收支预算执行表</t>
    <phoneticPr fontId="27" type="noConversion"/>
  </si>
  <si>
    <t xml:space="preserve"> </t>
    <phoneticPr fontId="27" type="noConversion"/>
  </si>
  <si>
    <t>2019年度3季度</t>
    <phoneticPr fontId="27" type="noConversion"/>
  </si>
  <si>
    <t>自建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</si>
  <si>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4季度</t>
    </r>
    <phoneticPr fontId="27" type="noConversion"/>
  </si>
  <si>
    <t>单位名称：巴城镇新开河村</t>
    <phoneticPr fontId="27" type="noConversion"/>
  </si>
  <si>
    <t>曹建龙</t>
    <phoneticPr fontId="27" type="noConversion"/>
  </si>
  <si>
    <t>陆雪妹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</si>
  <si>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4季度</t>
    </r>
    <phoneticPr fontId="27" type="noConversion"/>
  </si>
  <si>
    <t>昆山市巴城镇经济服务中心</t>
    <phoneticPr fontId="27" type="noConversion"/>
  </si>
  <si>
    <t>公布日期2020年1月13日</t>
    <phoneticPr fontId="27" type="noConversion"/>
  </si>
  <si>
    <t>第4季度实际完成</t>
    <phoneticPr fontId="27" type="noConversion"/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</si>
  <si>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2019 </t>
    </r>
    <r>
      <rPr>
        <sz val="12"/>
        <rFont val="宋体"/>
        <family val="3"/>
        <charset val="134"/>
      </rPr>
      <t>年第四季度</t>
    </r>
    <phoneticPr fontId="27" type="noConversion"/>
  </si>
  <si>
    <t xml:space="preserve"> </t>
    <phoneticPr fontId="27" type="noConversion"/>
  </si>
  <si>
    <t>2019年度</t>
    <phoneticPr fontId="27" type="noConversion"/>
  </si>
  <si>
    <t>173.9</t>
    <phoneticPr fontId="27" type="noConversion"/>
  </si>
  <si>
    <t>0.79</t>
    <phoneticPr fontId="27" type="noConversion"/>
  </si>
  <si>
    <t>2.73</t>
    <phoneticPr fontId="27" type="noConversion"/>
  </si>
  <si>
    <r>
      <t xml:space="preserve">                   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季度</t>
    </r>
    <phoneticPr fontId="27" type="noConversion"/>
  </si>
  <si>
    <t>石维安</t>
    <phoneticPr fontId="27" type="noConversion"/>
  </si>
  <si>
    <t>2019/10/1-2020/3/31</t>
    <phoneticPr fontId="27" type="noConversion"/>
  </si>
  <si>
    <t>5.5亩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</si>
  <si>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4季度</t>
    </r>
    <phoneticPr fontId="27" type="noConversion"/>
  </si>
  <si>
    <t>2019/1/1-2019/12/31</t>
    <phoneticPr fontId="27" type="noConversion"/>
  </si>
  <si>
    <t>4.85亩</t>
    <phoneticPr fontId="27" type="noConversion"/>
  </si>
  <si>
    <t>莱克斯投资有限公司</t>
    <phoneticPr fontId="27" type="noConversion"/>
  </si>
  <si>
    <t>公布日期：2020年1月13日</t>
    <phoneticPr fontId="27" type="noConversion"/>
  </si>
  <si>
    <t>( 2019年度12月)</t>
    <phoneticPr fontId="27" type="noConversion"/>
  </si>
  <si>
    <t>组装电脑</t>
    <phoneticPr fontId="27" type="noConversion"/>
  </si>
  <si>
    <t>台</t>
    <phoneticPr fontId="27" type="noConversion"/>
  </si>
  <si>
    <t>4台</t>
    <phoneticPr fontId="27" type="noConversion"/>
  </si>
  <si>
    <t>投影仪及幕布</t>
    <phoneticPr fontId="27" type="noConversion"/>
  </si>
  <si>
    <t>电脑显示屏一台</t>
    <phoneticPr fontId="27" type="noConversion"/>
  </si>
  <si>
    <t>台</t>
    <phoneticPr fontId="27" type="noConversion"/>
  </si>
  <si>
    <t>打印机</t>
    <phoneticPr fontId="27" type="noConversion"/>
  </si>
  <si>
    <t>办公桌椅</t>
    <phoneticPr fontId="27" type="noConversion"/>
  </si>
  <si>
    <t>套</t>
    <phoneticPr fontId="27" type="noConversion"/>
  </si>
  <si>
    <t>2套</t>
    <phoneticPr fontId="27" type="noConversion"/>
  </si>
  <si>
    <t>单位：万元</t>
    <phoneticPr fontId="27" type="noConversion"/>
  </si>
  <si>
    <t>单元：万元</t>
    <phoneticPr fontId="27" type="noConversion"/>
  </si>
  <si>
    <t>四季度</t>
    <phoneticPr fontId="27" type="noConversion"/>
  </si>
  <si>
    <t>主席台（胡桃木皮</t>
  </si>
  <si>
    <t>三人座沙发</t>
  </si>
  <si>
    <t>电脑OP702</t>
  </si>
  <si>
    <t>美的空调KFR-120QW/SDY-B</t>
  </si>
  <si>
    <t>ｄｅｌｌ一体机</t>
  </si>
  <si>
    <t>组装机</t>
  </si>
  <si>
    <t>组装电脑主机一台</t>
  </si>
  <si>
    <t>索尼投影仪VPL-DX221</t>
  </si>
  <si>
    <t>移门式文件柜8*10层</t>
  </si>
  <si>
    <t>8MM档案柜900*1800*1400</t>
  </si>
  <si>
    <t>爱普生ＬＱ680ＫＩＩ打印机</t>
  </si>
  <si>
    <t>惠普高速文档扫描仪（监管平台）</t>
  </si>
  <si>
    <t>爱普生针式平推（监管平台）</t>
  </si>
  <si>
    <t>电脑扬天M6201</t>
  </si>
  <si>
    <t>市民驿站接待桌椅一套</t>
  </si>
  <si>
    <t>组装电脑4台</t>
  </si>
  <si>
    <t>投影仪及幕布</t>
  </si>
  <si>
    <t>电脑显示屏1台</t>
  </si>
  <si>
    <t>打印机1台</t>
  </si>
  <si>
    <t>办公桌椅2套</t>
  </si>
  <si>
    <t>便民服务大厅（公共服务中心）</t>
  </si>
  <si>
    <t>升旗台</t>
  </si>
  <si>
    <t>季家浜北侧停车场</t>
  </si>
  <si>
    <t>环湖路北停车场</t>
  </si>
  <si>
    <t>俞家巷自然村停车场</t>
  </si>
  <si>
    <t>糙栖浜录姚小弟屋边停车场</t>
  </si>
  <si>
    <t>糙枉浜停车场</t>
  </si>
  <si>
    <t>新开河疏导点</t>
  </si>
  <si>
    <t>车棚</t>
  </si>
  <si>
    <t>小桥湾道路</t>
  </si>
  <si>
    <t>蒲沟村道路</t>
  </si>
  <si>
    <t>绕城高速南道路</t>
  </si>
  <si>
    <t>红星站东侧道路</t>
  </si>
  <si>
    <t>糙栖浜道路</t>
  </si>
  <si>
    <t>陶家浜道路</t>
  </si>
  <si>
    <t>日照中心西侧道路</t>
  </si>
  <si>
    <t>环湖路北道路</t>
  </si>
  <si>
    <t>俞家巷东道路</t>
  </si>
  <si>
    <t>新开河村湖滨路东侧村道路</t>
  </si>
  <si>
    <t>朱家浜自然村西侧道路</t>
  </si>
  <si>
    <t>外尤泾道路</t>
  </si>
  <si>
    <t>季家浜村道</t>
  </si>
  <si>
    <t>物业电瓶车</t>
  </si>
  <si>
    <t>电动四轮驳运车</t>
  </si>
  <si>
    <t>松下冰箱NR-B241WS-N</t>
  </si>
  <si>
    <t>电动三轮车</t>
  </si>
  <si>
    <t>垃圾分类亭</t>
  </si>
  <si>
    <t>电动四轮驳运车SK5508-A</t>
  </si>
  <si>
    <t>日照中心麻将机3台</t>
  </si>
  <si>
    <t>垃圾分类亭5个</t>
  </si>
  <si>
    <t>公布日期：2020年1月8日</t>
    <phoneticPr fontId="27" type="noConversion"/>
  </si>
  <si>
    <t>截至第4季度</t>
    <phoneticPr fontId="27" type="noConversion"/>
  </si>
  <si>
    <r>
      <t>对四季度新开河收支预算表进行了公开，全年总收入389.03万元，其中补助收入330.48万元，发包及上交收入58.44万元；总支出414.59万元，管理费用240.69万元，其他支出173.9万元 ，资产资源经营情况公开表，生态补偿资金、公共服务、经济薄弱村扶贫慰问资金等进行了公开，截止四季度生态补偿资金累计</t>
    </r>
    <r>
      <rPr>
        <sz val="10"/>
        <color theme="1"/>
        <rFont val="宋体"/>
        <family val="3"/>
        <charset val="134"/>
      </rPr>
      <t>使用173.83万元，主要用于生态环境建设74.08万元，生态环境保护费用投入59.74万元，发展镇村公益事业33.2万元等；对债权债务</t>
    </r>
    <r>
      <rPr>
        <sz val="10"/>
        <rFont val="宋体"/>
        <family val="3"/>
        <charset val="134"/>
      </rPr>
      <t>进行了公开，其中单位应收款395.7万元，个人应收款60.2万元，单位应付款764.39万元，个人应付款0.95万元；对农房翻建、固定资产购置情况，重大工程项目、计划生育补助进行了及时公开，四季度新增固定资产电脑及打印机等1.72万元</t>
    </r>
    <phoneticPr fontId="27" type="noConversion"/>
  </si>
  <si>
    <t>截止日期：2019年第4季度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</si>
</sst>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##.00"/>
    <numFmt numFmtId="177" formatCode="0.00;[Red]0.00"/>
    <numFmt numFmtId="178" formatCode="0_ "/>
    <numFmt numFmtId="179" formatCode="0.00_ "/>
  </numFmts>
  <fonts count="49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MS Sans Serif"/>
      <family val="2"/>
    </font>
    <font>
      <sz val="12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C00000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42" fillId="0" borderId="0"/>
    <xf numFmtId="0" fontId="4" fillId="0" borderId="0" applyNumberFormat="0" applyFill="0" applyBorder="0" applyAlignment="0" applyProtection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0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20" fillId="0" borderId="0" xfId="0" applyFont="1" applyFill="1" applyAlignment="1">
      <alignment vertical="center"/>
    </xf>
    <xf numFmtId="49" fontId="22" fillId="4" borderId="0" xfId="0" applyNumberFormat="1" applyFont="1" applyFill="1" applyAlignment="1">
      <alignment horizontal="right"/>
    </xf>
    <xf numFmtId="49" fontId="23" fillId="4" borderId="0" xfId="0" applyNumberFormat="1" applyFont="1" applyFill="1" applyAlignment="1">
      <alignment horizontal="right"/>
    </xf>
    <xf numFmtId="49" fontId="25" fillId="4" borderId="59" xfId="0" applyNumberFormat="1" applyFont="1" applyFill="1" applyBorder="1" applyAlignment="1">
      <alignment horizontal="right" vertical="center"/>
    </xf>
    <xf numFmtId="49" fontId="25" fillId="4" borderId="59" xfId="0" applyNumberFormat="1" applyFont="1" applyFill="1" applyBorder="1" applyAlignment="1">
      <alignment horizontal="center" vertical="center"/>
    </xf>
    <xf numFmtId="49" fontId="25" fillId="4" borderId="60" xfId="0" applyNumberFormat="1" applyFont="1" applyFill="1" applyBorder="1" applyAlignment="1">
      <alignment horizontal="center" vertical="center"/>
    </xf>
    <xf numFmtId="49" fontId="25" fillId="4" borderId="61" xfId="0" applyNumberFormat="1" applyFont="1" applyFill="1" applyBorder="1" applyAlignment="1">
      <alignment horizontal="center" vertical="center"/>
    </xf>
    <xf numFmtId="49" fontId="25" fillId="4" borderId="62" xfId="0" applyNumberFormat="1" applyFont="1" applyFill="1" applyBorder="1" applyAlignment="1">
      <alignment horizontal="center" vertical="center"/>
    </xf>
    <xf numFmtId="49" fontId="24" fillId="4" borderId="63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5" fillId="4" borderId="64" xfId="0" applyNumberFormat="1" applyFont="1" applyFill="1" applyBorder="1" applyAlignment="1">
      <alignment horizontal="right" vertical="center"/>
    </xf>
    <xf numFmtId="49" fontId="20" fillId="4" borderId="63" xfId="0" applyNumberFormat="1" applyFont="1" applyFill="1" applyBorder="1" applyAlignment="1">
      <alignment horizontal="left" vertical="center"/>
    </xf>
    <xf numFmtId="49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 vertical="center"/>
    </xf>
    <xf numFmtId="49" fontId="20" fillId="4" borderId="64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5" fillId="4" borderId="64" xfId="0" applyNumberFormat="1" applyFont="1" applyFill="1" applyBorder="1" applyAlignment="1">
      <alignment horizontal="right"/>
    </xf>
    <xf numFmtId="49" fontId="25" fillId="4" borderId="63" xfId="0" applyNumberFormat="1" applyFont="1" applyFill="1" applyBorder="1" applyAlignment="1">
      <alignment horizontal="right"/>
    </xf>
    <xf numFmtId="49" fontId="25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/>
    </xf>
    <xf numFmtId="49" fontId="23" fillId="4" borderId="64" xfId="0" applyNumberFormat="1" applyFont="1" applyFill="1" applyBorder="1" applyAlignment="1">
      <alignment horizontal="right"/>
    </xf>
    <xf numFmtId="49" fontId="23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6" fillId="0" borderId="0" xfId="0" applyFont="1"/>
    <xf numFmtId="0" fontId="5" fillId="0" borderId="0" xfId="0" applyFont="1"/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9" fillId="0" borderId="4" xfId="0" applyFont="1" applyBorder="1" applyAlignment="1">
      <alignment horizontal="center" vertical="center" wrapText="1"/>
    </xf>
    <xf numFmtId="0" fontId="29" fillId="0" borderId="68" xfId="0" applyFont="1" applyBorder="1" applyAlignment="1">
      <alignment vertical="center" wrapText="1"/>
    </xf>
    <xf numFmtId="0" fontId="29" fillId="0" borderId="6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center" vertical="center"/>
    </xf>
    <xf numFmtId="0" fontId="29" fillId="4" borderId="2" xfId="10" applyNumberFormat="1" applyFont="1" applyFill="1" applyBorder="1" applyAlignment="1">
      <alignment horizontal="left" vertical="center" wrapText="1"/>
    </xf>
    <xf numFmtId="0" fontId="29" fillId="4" borderId="2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shrinkToFit="1"/>
    </xf>
    <xf numFmtId="0" fontId="29" fillId="0" borderId="2" xfId="1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0" fillId="0" borderId="0" xfId="0" applyFont="1" applyAlignment="1"/>
    <xf numFmtId="0" fontId="26" fillId="0" borderId="0" xfId="0" applyFont="1" applyAlignment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" xfId="11" applyFont="1" applyFill="1" applyBorder="1" applyAlignment="1">
      <alignment vertical="center" shrinkToFit="1"/>
    </xf>
    <xf numFmtId="0" fontId="29" fillId="0" borderId="2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2" xfId="11" applyFont="1" applyFill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2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29" fillId="0" borderId="2" xfId="2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3" fillId="0" borderId="6" xfId="0" applyFont="1" applyBorder="1"/>
    <xf numFmtId="0" fontId="5" fillId="0" borderId="75" xfId="0" applyFont="1" applyBorder="1"/>
    <xf numFmtId="178" fontId="8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9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42" fillId="0" borderId="14" xfId="0" applyNumberFormat="1" applyFont="1" applyBorder="1"/>
    <xf numFmtId="0" fontId="42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2" fillId="0" borderId="2" xfId="0" applyFont="1" applyBorder="1"/>
    <xf numFmtId="0" fontId="0" fillId="0" borderId="2" xfId="0" quotePrefix="1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2" fillId="0" borderId="28" xfId="0" applyFont="1" applyBorder="1"/>
    <xf numFmtId="0" fontId="4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45" fillId="5" borderId="9" xfId="0" applyFont="1" applyFill="1" applyBorder="1" applyAlignment="1">
      <alignment vertical="center"/>
    </xf>
    <xf numFmtId="0" fontId="46" fillId="5" borderId="2" xfId="0" applyFont="1" applyFill="1" applyBorder="1" applyAlignment="1">
      <alignment vertical="center"/>
    </xf>
    <xf numFmtId="0" fontId="47" fillId="5" borderId="9" xfId="0" applyFont="1" applyFill="1" applyBorder="1" applyAlignment="1">
      <alignment vertical="center"/>
    </xf>
    <xf numFmtId="0" fontId="47" fillId="0" borderId="9" xfId="0" applyFont="1" applyBorder="1" applyAlignment="1">
      <alignment vertical="center"/>
    </xf>
    <xf numFmtId="179" fontId="20" fillId="4" borderId="2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5" fillId="0" borderId="2" xfId="17" quotePrefix="1" applyNumberFormat="1" applyBorder="1"/>
    <xf numFmtId="0" fontId="5" fillId="0" borderId="2" xfId="16" quotePrefix="1" applyNumberFormat="1" applyBorder="1"/>
    <xf numFmtId="0" fontId="5" fillId="0" borderId="2" xfId="15" quotePrefix="1" applyNumberFormat="1" applyBorder="1"/>
    <xf numFmtId="0" fontId="5" fillId="0" borderId="2" xfId="14" quotePrefix="1" applyNumberFormat="1" applyBorder="1"/>
    <xf numFmtId="0" fontId="0" fillId="0" borderId="2" xfId="0" applyFont="1" applyBorder="1" applyAlignment="1">
      <alignment horizontal="center" vertical="center" wrapText="1"/>
    </xf>
    <xf numFmtId="0" fontId="0" fillId="5" borderId="2" xfId="0" quotePrefix="1" applyNumberFormat="1" applyFill="1" applyBorder="1"/>
    <xf numFmtId="0" fontId="5" fillId="5" borderId="2" xfId="0" applyNumberFormat="1" applyFont="1" applyFill="1" applyBorder="1"/>
    <xf numFmtId="0" fontId="0" fillId="5" borderId="2" xfId="0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5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5" fillId="0" borderId="2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4" xfId="11" applyFont="1" applyFill="1" applyBorder="1" applyAlignment="1">
      <alignment horizontal="center" vertical="center" shrinkToFit="1"/>
    </xf>
    <xf numFmtId="0" fontId="29" fillId="0" borderId="2" xfId="11" applyFont="1" applyFill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4" borderId="5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10" applyFont="1" applyFill="1" applyBorder="1" applyAlignment="1">
      <alignment horizontal="left" vertical="center" wrapText="1" shrinkToFit="1"/>
    </xf>
    <xf numFmtId="0" fontId="29" fillId="4" borderId="14" xfId="10" applyFont="1" applyFill="1" applyBorder="1" applyAlignment="1">
      <alignment horizontal="left" vertical="center" wrapText="1" shrinkToFit="1"/>
    </xf>
    <xf numFmtId="0" fontId="29" fillId="4" borderId="72" xfId="0" applyFont="1" applyFill="1" applyBorder="1" applyAlignment="1">
      <alignment horizontal="center" vertical="center" textRotation="255"/>
    </xf>
    <xf numFmtId="0" fontId="29" fillId="4" borderId="23" xfId="0" applyFont="1" applyFill="1" applyBorder="1" applyAlignment="1">
      <alignment horizontal="center" vertical="center" textRotation="255"/>
    </xf>
    <xf numFmtId="0" fontId="29" fillId="4" borderId="7" xfId="0" applyFont="1" applyFill="1" applyBorder="1" applyAlignment="1">
      <alignment horizontal="center" vertical="center" textRotation="255"/>
    </xf>
    <xf numFmtId="0" fontId="29" fillId="4" borderId="26" xfId="10" applyFont="1" applyFill="1" applyBorder="1" applyAlignment="1">
      <alignment horizontal="center" vertical="center" wrapText="1"/>
    </xf>
    <xf numFmtId="0" fontId="29" fillId="4" borderId="24" xfId="10" applyFont="1" applyFill="1" applyBorder="1" applyAlignment="1">
      <alignment horizontal="center" vertical="center" wrapText="1"/>
    </xf>
    <xf numFmtId="0" fontId="29" fillId="4" borderId="27" xfId="1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textRotation="255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71" xfId="10" applyFont="1" applyBorder="1" applyAlignment="1">
      <alignment horizontal="center" vertical="center" wrapText="1"/>
    </xf>
    <xf numFmtId="0" fontId="30" fillId="0" borderId="72" xfId="10" applyFont="1" applyBorder="1" applyAlignment="1">
      <alignment horizontal="center" vertical="center" wrapText="1"/>
    </xf>
    <xf numFmtId="0" fontId="30" fillId="0" borderId="1" xfId="10" applyFont="1" applyBorder="1" applyAlignment="1">
      <alignment horizontal="center" vertical="center" wrapText="1"/>
    </xf>
    <xf numFmtId="0" fontId="30" fillId="0" borderId="7" xfId="10" applyFont="1" applyBorder="1" applyAlignment="1">
      <alignment horizontal="center" vertical="center" wrapText="1"/>
    </xf>
    <xf numFmtId="0" fontId="29" fillId="4" borderId="15" xfId="10" applyFont="1" applyFill="1" applyBorder="1" applyAlignment="1">
      <alignment horizontal="left" vertical="center" wrapText="1"/>
    </xf>
    <xf numFmtId="0" fontId="29" fillId="4" borderId="14" xfId="10" applyFont="1" applyFill="1" applyBorder="1" applyAlignment="1">
      <alignment horizontal="left" vertical="center" wrapText="1"/>
    </xf>
    <xf numFmtId="0" fontId="29" fillId="0" borderId="15" xfId="10" applyFont="1" applyFill="1" applyBorder="1" applyAlignment="1">
      <alignment horizontal="left" vertical="center" wrapText="1"/>
    </xf>
    <xf numFmtId="0" fontId="29" fillId="0" borderId="14" xfId="10" applyFont="1" applyFill="1" applyBorder="1" applyAlignment="1">
      <alignment horizontal="left" vertical="center" wrapText="1"/>
    </xf>
    <xf numFmtId="0" fontId="29" fillId="4" borderId="56" xfId="11" applyFont="1" applyFill="1" applyBorder="1" applyAlignment="1">
      <alignment horizontal="center" vertical="center" shrinkToFit="1"/>
    </xf>
    <xf numFmtId="0" fontId="29" fillId="4" borderId="14" xfId="11" applyFont="1" applyFill="1" applyBorder="1" applyAlignment="1">
      <alignment horizontal="center" vertical="center" shrinkToFit="1"/>
    </xf>
    <xf numFmtId="0" fontId="29" fillId="0" borderId="56" xfId="11" applyFont="1" applyFill="1" applyBorder="1" applyAlignment="1">
      <alignment horizontal="center" vertical="center" shrinkToFit="1"/>
    </xf>
    <xf numFmtId="0" fontId="29" fillId="0" borderId="72" xfId="0" applyFont="1" applyBorder="1" applyAlignment="1">
      <alignment horizontal="center" vertical="center" textRotation="255"/>
    </xf>
    <xf numFmtId="0" fontId="29" fillId="0" borderId="23" xfId="0" applyFont="1" applyBorder="1" applyAlignment="1">
      <alignment horizontal="center" vertical="center" textRotation="255"/>
    </xf>
    <xf numFmtId="0" fontId="29" fillId="0" borderId="7" xfId="0" applyFont="1" applyBorder="1" applyAlignment="1">
      <alignment horizontal="center" vertical="center" textRotation="255"/>
    </xf>
    <xf numFmtId="0" fontId="29" fillId="0" borderId="5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6" xfId="10" applyFont="1" applyBorder="1" applyAlignment="1">
      <alignment horizontal="center" vertical="center" wrapText="1"/>
    </xf>
    <xf numFmtId="0" fontId="29" fillId="0" borderId="24" xfId="10" applyFont="1" applyBorder="1" applyAlignment="1">
      <alignment horizontal="center" vertical="center" wrapText="1"/>
    </xf>
    <xf numFmtId="0" fontId="29" fillId="0" borderId="27" xfId="10" applyFont="1" applyBorder="1" applyAlignment="1">
      <alignment horizontal="center" vertical="center" wrapText="1"/>
    </xf>
    <xf numFmtId="0" fontId="29" fillId="0" borderId="15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28" xfId="2" applyFont="1" applyBorder="1" applyAlignment="1">
      <alignment horizontal="left" vertical="center" wrapText="1"/>
    </xf>
    <xf numFmtId="0" fontId="29" fillId="0" borderId="72" xfId="2" applyFont="1" applyBorder="1" applyAlignment="1">
      <alignment horizontal="left" vertical="center" wrapText="1"/>
    </xf>
    <xf numFmtId="0" fontId="30" fillId="0" borderId="72" xfId="11" applyFont="1" applyFill="1" applyBorder="1" applyAlignment="1">
      <alignment horizontal="center" vertical="center" shrinkToFit="1"/>
    </xf>
    <xf numFmtId="0" fontId="30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0" fillId="0" borderId="71" xfId="11" applyFont="1" applyFill="1" applyBorder="1" applyAlignment="1">
      <alignment horizontal="center" vertical="center" shrinkToFit="1"/>
    </xf>
    <xf numFmtId="0" fontId="30" fillId="0" borderId="1" xfId="11" applyFont="1" applyFill="1" applyBorder="1" applyAlignment="1">
      <alignment horizontal="center" vertical="center" shrinkToFit="1"/>
    </xf>
    <xf numFmtId="0" fontId="30" fillId="0" borderId="7" xfId="11" applyFont="1" applyFill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24" fillId="4" borderId="59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42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" fillId="0" borderId="29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42" fillId="0" borderId="1" xfId="0" applyFont="1" applyBorder="1" applyAlignment="1">
      <alignment horizontal="center" vertical="center"/>
    </xf>
  </cellXfs>
  <cellStyles count="18">
    <cellStyle name="ColLevel_0" xfId="3"/>
    <cellStyle name="RowLevel_0" xfId="1"/>
    <cellStyle name="常规" xfId="0" builtinId="0"/>
    <cellStyle name="常规 11" xfId="14"/>
    <cellStyle name="常规 16" xfId="15"/>
    <cellStyle name="常规 17" xfId="16"/>
    <cellStyle name="常规 18" xfId="17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M10" sqref="M10"/>
    </sheetView>
  </sheetViews>
  <sheetFormatPr defaultColWidth="9" defaultRowHeight="13.5"/>
  <cols>
    <col min="1" max="1" width="23.125" style="147" customWidth="1"/>
    <col min="2" max="2" width="7.25" style="147" customWidth="1"/>
    <col min="3" max="3" width="10.875" style="147" customWidth="1"/>
    <col min="4" max="4" width="20.625" style="147" customWidth="1"/>
    <col min="5" max="5" width="9.125" style="147" customWidth="1"/>
    <col min="6" max="6" width="13" style="147" customWidth="1"/>
    <col min="7" max="16384" width="9" style="147"/>
  </cols>
  <sheetData>
    <row r="1" spans="1:6" ht="26.1" customHeight="1">
      <c r="A1" s="428" t="s">
        <v>281</v>
      </c>
      <c r="B1" s="428"/>
      <c r="C1" s="428"/>
      <c r="D1" s="428"/>
      <c r="E1" s="428"/>
      <c r="F1" s="428"/>
    </row>
    <row r="2" spans="1:6" ht="24" customHeight="1">
      <c r="A2" s="148" t="s">
        <v>282</v>
      </c>
      <c r="B2" s="148" t="s">
        <v>282</v>
      </c>
      <c r="C2" s="148" t="s">
        <v>741</v>
      </c>
      <c r="D2" s="148" t="s">
        <v>282</v>
      </c>
      <c r="E2" s="148" t="s">
        <v>282</v>
      </c>
      <c r="F2" s="149" t="s">
        <v>282</v>
      </c>
    </row>
    <row r="3" spans="1:6" ht="26.1" customHeight="1">
      <c r="A3" s="429" t="s">
        <v>210</v>
      </c>
      <c r="B3" s="429"/>
      <c r="C3" s="429"/>
      <c r="D3" s="150" t="s">
        <v>282</v>
      </c>
      <c r="E3" s="150" t="s">
        <v>282</v>
      </c>
      <c r="F3" s="151" t="s">
        <v>766</v>
      </c>
    </row>
    <row r="4" spans="1:6" ht="42" customHeight="1">
      <c r="A4" s="152" t="s">
        <v>283</v>
      </c>
      <c r="B4" s="153" t="s">
        <v>284</v>
      </c>
      <c r="C4" s="153" t="s">
        <v>285</v>
      </c>
      <c r="D4" s="153" t="s">
        <v>283</v>
      </c>
      <c r="E4" s="153" t="s">
        <v>284</v>
      </c>
      <c r="F4" s="154" t="s">
        <v>285</v>
      </c>
    </row>
    <row r="5" spans="1:6" ht="29.1" customHeight="1">
      <c r="A5" s="155" t="s">
        <v>286</v>
      </c>
      <c r="B5" s="156" t="s">
        <v>282</v>
      </c>
      <c r="C5" s="156" t="s">
        <v>282</v>
      </c>
      <c r="D5" s="157" t="s">
        <v>287</v>
      </c>
      <c r="E5" s="156" t="s">
        <v>282</v>
      </c>
      <c r="F5" s="158" t="s">
        <v>282</v>
      </c>
    </row>
    <row r="6" spans="1:6" ht="26.1" customHeight="1">
      <c r="A6" s="159" t="s">
        <v>288</v>
      </c>
      <c r="B6" s="160" t="s">
        <v>289</v>
      </c>
      <c r="C6" s="161">
        <f>C7+C9+C10</f>
        <v>389.03000000000003</v>
      </c>
      <c r="D6" s="162" t="s">
        <v>290</v>
      </c>
      <c r="E6" s="160" t="s">
        <v>291</v>
      </c>
      <c r="F6" s="163">
        <v>-25.57</v>
      </c>
    </row>
    <row r="7" spans="1:6" ht="26.1" customHeight="1">
      <c r="A7" s="159" t="s">
        <v>292</v>
      </c>
      <c r="B7" s="160" t="s">
        <v>293</v>
      </c>
      <c r="C7" s="161">
        <v>58.44</v>
      </c>
      <c r="D7" s="162" t="s">
        <v>294</v>
      </c>
      <c r="E7" s="160" t="s">
        <v>295</v>
      </c>
      <c r="F7" s="164"/>
    </row>
    <row r="8" spans="1:6" ht="26.1" customHeight="1">
      <c r="A8" s="159" t="s">
        <v>296</v>
      </c>
      <c r="B8" s="160" t="s">
        <v>297</v>
      </c>
      <c r="C8" s="165"/>
      <c r="D8" s="162" t="s">
        <v>298</v>
      </c>
      <c r="E8" s="160" t="s">
        <v>299</v>
      </c>
      <c r="F8" s="163">
        <v>-25.57</v>
      </c>
    </row>
    <row r="9" spans="1:6" ht="26.1" customHeight="1">
      <c r="A9" s="159" t="s">
        <v>300</v>
      </c>
      <c r="B9" s="160" t="s">
        <v>301</v>
      </c>
      <c r="C9" s="161">
        <v>330.48</v>
      </c>
      <c r="D9" s="166" t="s">
        <v>302</v>
      </c>
      <c r="E9" s="160" t="s">
        <v>303</v>
      </c>
      <c r="F9" s="167"/>
    </row>
    <row r="10" spans="1:6" ht="26.1" customHeight="1">
      <c r="A10" s="159" t="s">
        <v>304</v>
      </c>
      <c r="B10" s="160" t="s">
        <v>305</v>
      </c>
      <c r="C10" s="324">
        <v>0.11</v>
      </c>
      <c r="D10" s="166" t="s">
        <v>306</v>
      </c>
      <c r="E10" s="160" t="s">
        <v>307</v>
      </c>
      <c r="F10" s="167"/>
    </row>
    <row r="11" spans="1:6" ht="26.1" customHeight="1">
      <c r="A11" s="159" t="s">
        <v>308</v>
      </c>
      <c r="B11" s="160" t="s">
        <v>309</v>
      </c>
      <c r="C11" s="165"/>
      <c r="D11" s="166" t="s">
        <v>310</v>
      </c>
      <c r="E11" s="160" t="s">
        <v>311</v>
      </c>
      <c r="F11" s="167"/>
    </row>
    <row r="12" spans="1:6" ht="26.1" customHeight="1">
      <c r="A12" s="168" t="s">
        <v>282</v>
      </c>
      <c r="B12" s="160" t="s">
        <v>282</v>
      </c>
      <c r="C12" s="169"/>
      <c r="D12" s="170" t="s">
        <v>312</v>
      </c>
      <c r="E12" s="160" t="s">
        <v>313</v>
      </c>
      <c r="F12" s="167"/>
    </row>
    <row r="13" spans="1:6" ht="26.1" customHeight="1">
      <c r="A13" s="159" t="s">
        <v>314</v>
      </c>
      <c r="B13" s="160" t="s">
        <v>315</v>
      </c>
      <c r="C13" s="161">
        <f>C15+C14+C21</f>
        <v>414.59000000000003</v>
      </c>
      <c r="D13" s="169" t="s">
        <v>282</v>
      </c>
      <c r="E13" s="160"/>
      <c r="F13" s="167"/>
    </row>
    <row r="14" spans="1:6" ht="26.1" customHeight="1">
      <c r="A14" s="159" t="s">
        <v>316</v>
      </c>
      <c r="B14" s="160" t="s">
        <v>317</v>
      </c>
      <c r="C14" s="161"/>
      <c r="D14" s="169" t="s">
        <v>282</v>
      </c>
      <c r="E14" s="160"/>
      <c r="F14" s="167"/>
    </row>
    <row r="15" spans="1:6" ht="26.1" customHeight="1">
      <c r="A15" s="159" t="s">
        <v>318</v>
      </c>
      <c r="B15" s="160" t="s">
        <v>319</v>
      </c>
      <c r="C15" s="161">
        <v>240.69</v>
      </c>
      <c r="D15" s="162" t="s">
        <v>320</v>
      </c>
      <c r="E15" s="160" t="s">
        <v>740</v>
      </c>
      <c r="F15" s="171">
        <v>-25.57</v>
      </c>
    </row>
    <row r="16" spans="1:6" ht="26.1" customHeight="1">
      <c r="A16" s="159" t="s">
        <v>321</v>
      </c>
      <c r="B16" s="160" t="s">
        <v>322</v>
      </c>
      <c r="C16" s="161">
        <v>12.92</v>
      </c>
      <c r="D16" s="162" t="s">
        <v>282</v>
      </c>
      <c r="E16" s="160" t="s">
        <v>282</v>
      </c>
      <c r="F16" s="172"/>
    </row>
    <row r="17" spans="1:6" ht="26.1" customHeight="1">
      <c r="A17" s="159" t="s">
        <v>323</v>
      </c>
      <c r="B17" s="160" t="s">
        <v>324</v>
      </c>
      <c r="C17" s="169" t="s">
        <v>743</v>
      </c>
      <c r="D17" s="162" t="s">
        <v>282</v>
      </c>
      <c r="E17" s="160" t="s">
        <v>282</v>
      </c>
      <c r="F17" s="172" t="s">
        <v>282</v>
      </c>
    </row>
    <row r="18" spans="1:6" ht="26.1" customHeight="1">
      <c r="A18" s="159" t="s">
        <v>325</v>
      </c>
      <c r="B18" s="160" t="s">
        <v>326</v>
      </c>
      <c r="C18" s="173" t="s">
        <v>282</v>
      </c>
      <c r="D18" s="173" t="s">
        <v>282</v>
      </c>
      <c r="E18" s="173" t="s">
        <v>282</v>
      </c>
      <c r="F18" s="172" t="s">
        <v>282</v>
      </c>
    </row>
    <row r="19" spans="1:6" ht="26.1" customHeight="1">
      <c r="A19" s="159" t="s">
        <v>327</v>
      </c>
      <c r="B19" s="160" t="s">
        <v>328</v>
      </c>
      <c r="C19" s="173"/>
      <c r="D19" s="173" t="s">
        <v>282</v>
      </c>
      <c r="E19" s="173" t="s">
        <v>282</v>
      </c>
      <c r="F19" s="172" t="s">
        <v>282</v>
      </c>
    </row>
    <row r="20" spans="1:6" ht="26.1" customHeight="1">
      <c r="A20" s="159" t="s">
        <v>329</v>
      </c>
      <c r="B20" s="160" t="s">
        <v>330</v>
      </c>
      <c r="C20" s="173" t="s">
        <v>744</v>
      </c>
      <c r="E20" s="173" t="s">
        <v>282</v>
      </c>
      <c r="F20" s="172" t="s">
        <v>282</v>
      </c>
    </row>
    <row r="21" spans="1:6" ht="26.1" customHeight="1">
      <c r="A21" s="159" t="s">
        <v>331</v>
      </c>
      <c r="B21" s="160" t="s">
        <v>332</v>
      </c>
      <c r="C21" s="173" t="s">
        <v>742</v>
      </c>
      <c r="D21" s="173" t="s">
        <v>282</v>
      </c>
      <c r="E21" s="173" t="s">
        <v>282</v>
      </c>
      <c r="F21" s="172" t="s">
        <v>282</v>
      </c>
    </row>
    <row r="22" spans="1:6" s="3" customFormat="1" ht="48.75" customHeight="1">
      <c r="A22" s="174" t="s">
        <v>234</v>
      </c>
      <c r="B22" s="175" t="s">
        <v>333</v>
      </c>
      <c r="C22" s="176" t="s">
        <v>279</v>
      </c>
      <c r="D22" s="175" t="s">
        <v>206</v>
      </c>
      <c r="E22" s="176" t="s">
        <v>280</v>
      </c>
      <c r="F22" s="177" t="s">
        <v>208</v>
      </c>
    </row>
  </sheetData>
  <mergeCells count="2">
    <mergeCell ref="A1:F1"/>
    <mergeCell ref="A3:C3"/>
  </mergeCells>
  <phoneticPr fontId="27" type="noConversion"/>
  <pageMargins left="0.80902777777777801" right="0.26874999999999999" top="0.57916666666666705" bottom="0.43888888888888899" header="0.5" footer="0.36875000000000002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U195"/>
  <sheetViews>
    <sheetView workbookViewId="0">
      <selection activeCell="C193" sqref="C193:J193"/>
    </sheetView>
  </sheetViews>
  <sheetFormatPr defaultRowHeight="14.25"/>
  <cols>
    <col min="1" max="1" width="20.625" customWidth="1"/>
    <col min="2" max="2" width="4.25" customWidth="1"/>
    <col min="3" max="3" width="9.75" customWidth="1"/>
    <col min="4" max="4" width="8" customWidth="1"/>
    <col min="5" max="5" width="7" customWidth="1"/>
    <col min="6" max="6" width="4.75" customWidth="1"/>
    <col min="7" max="7" width="5" customWidth="1"/>
    <col min="8" max="8" width="5.375" customWidth="1"/>
    <col min="9" max="9" width="4.5" customWidth="1"/>
    <col min="10" max="10" width="12.75" customWidth="1"/>
    <col min="256" max="16384" width="9" style="3"/>
  </cols>
  <sheetData>
    <row r="1" spans="1:10" ht="22.5">
      <c r="A1" s="430" t="s">
        <v>334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0" ht="30" customHeight="1">
      <c r="A2" s="143"/>
      <c r="B2" s="431" t="s">
        <v>745</v>
      </c>
      <c r="C2" s="431"/>
      <c r="D2" s="431"/>
      <c r="E2" s="431"/>
      <c r="F2" s="431"/>
      <c r="G2" s="431"/>
      <c r="H2" s="431"/>
      <c r="J2" t="s">
        <v>171</v>
      </c>
    </row>
    <row r="3" spans="1:10" ht="24.95" customHeight="1">
      <c r="A3" s="436" t="s">
        <v>335</v>
      </c>
      <c r="B3" s="436" t="s">
        <v>336</v>
      </c>
      <c r="C3" s="438" t="s">
        <v>337</v>
      </c>
      <c r="D3" s="438" t="s">
        <v>338</v>
      </c>
      <c r="E3" s="432" t="s">
        <v>339</v>
      </c>
      <c r="F3" s="433"/>
      <c r="G3" s="433"/>
      <c r="H3" s="433"/>
      <c r="I3" s="433"/>
      <c r="J3" s="144" t="s">
        <v>340</v>
      </c>
    </row>
    <row r="4" spans="1:10" ht="24.95" customHeight="1">
      <c r="A4" s="437"/>
      <c r="B4" s="437"/>
      <c r="C4" s="439"/>
      <c r="D4" s="439"/>
      <c r="E4" s="52" t="s">
        <v>341</v>
      </c>
      <c r="F4" s="52" t="s">
        <v>342</v>
      </c>
      <c r="G4" s="52" t="s">
        <v>343</v>
      </c>
      <c r="H4" s="52" t="s">
        <v>344</v>
      </c>
      <c r="I4" s="52" t="s">
        <v>345</v>
      </c>
      <c r="J4" s="52"/>
    </row>
    <row r="5" spans="1:10" ht="15" customHeight="1">
      <c r="A5" s="329" t="s">
        <v>346</v>
      </c>
      <c r="B5" s="316"/>
      <c r="C5" s="326">
        <v>7780</v>
      </c>
      <c r="D5" s="327">
        <v>7780</v>
      </c>
      <c r="E5" s="19" t="s">
        <v>341</v>
      </c>
      <c r="F5" s="19"/>
      <c r="G5" s="19"/>
      <c r="H5" s="19"/>
      <c r="I5" s="19"/>
      <c r="J5" s="19"/>
    </row>
    <row r="6" spans="1:10" ht="15" customHeight="1">
      <c r="A6" s="329" t="s">
        <v>347</v>
      </c>
      <c r="B6" s="316"/>
      <c r="C6" s="326">
        <v>2000</v>
      </c>
      <c r="D6" s="327">
        <v>2000</v>
      </c>
      <c r="E6" s="19" t="s">
        <v>341</v>
      </c>
      <c r="F6" s="19"/>
      <c r="G6" s="19"/>
      <c r="H6" s="19"/>
      <c r="I6" s="19"/>
      <c r="J6" s="19"/>
    </row>
    <row r="7" spans="1:10" ht="15" customHeight="1">
      <c r="A7" s="329" t="s">
        <v>348</v>
      </c>
      <c r="B7" s="316"/>
      <c r="C7" s="326">
        <v>2250</v>
      </c>
      <c r="D7" s="327">
        <v>2250</v>
      </c>
      <c r="E7" s="19" t="s">
        <v>341</v>
      </c>
      <c r="F7" s="19"/>
      <c r="G7" s="19"/>
      <c r="H7" s="19"/>
      <c r="I7" s="19"/>
      <c r="J7" s="19"/>
    </row>
    <row r="8" spans="1:10" ht="15" customHeight="1">
      <c r="A8" s="329" t="s">
        <v>349</v>
      </c>
      <c r="B8" s="316"/>
      <c r="C8" s="326">
        <v>2500</v>
      </c>
      <c r="D8" s="327">
        <v>2500</v>
      </c>
      <c r="E8" s="19" t="s">
        <v>341</v>
      </c>
      <c r="F8" s="19"/>
      <c r="G8" s="19"/>
      <c r="H8" s="19"/>
      <c r="I8" s="19"/>
      <c r="J8" s="19"/>
    </row>
    <row r="9" spans="1:10" ht="15" customHeight="1">
      <c r="A9" s="329" t="s">
        <v>350</v>
      </c>
      <c r="B9" s="316"/>
      <c r="C9" s="326">
        <v>750</v>
      </c>
      <c r="D9" s="327">
        <v>750</v>
      </c>
      <c r="E9" s="19" t="s">
        <v>341</v>
      </c>
      <c r="F9" s="19"/>
      <c r="G9" s="19"/>
      <c r="H9" s="19"/>
      <c r="I9" s="19"/>
      <c r="J9" s="19"/>
    </row>
    <row r="10" spans="1:10" ht="15" customHeight="1">
      <c r="A10" s="329" t="s">
        <v>351</v>
      </c>
      <c r="B10" s="316"/>
      <c r="C10" s="326">
        <v>1080</v>
      </c>
      <c r="D10" s="327">
        <v>1080</v>
      </c>
      <c r="E10" s="19" t="s">
        <v>341</v>
      </c>
      <c r="F10" s="19"/>
      <c r="G10" s="19"/>
      <c r="H10" s="19"/>
      <c r="I10" s="19"/>
      <c r="J10" s="19"/>
    </row>
    <row r="11" spans="1:10" ht="15" customHeight="1">
      <c r="A11" s="329" t="s">
        <v>352</v>
      </c>
      <c r="B11" s="316"/>
      <c r="C11" s="326">
        <v>5175</v>
      </c>
      <c r="D11" s="327">
        <v>5175</v>
      </c>
      <c r="E11" s="19" t="s">
        <v>341</v>
      </c>
      <c r="F11" s="19"/>
      <c r="G11" s="19"/>
      <c r="H11" s="19"/>
      <c r="I11" s="19"/>
      <c r="J11" s="19"/>
    </row>
    <row r="12" spans="1:10" ht="15" customHeight="1">
      <c r="A12" s="329" t="s">
        <v>353</v>
      </c>
      <c r="B12" s="316"/>
      <c r="C12" s="326">
        <v>1120</v>
      </c>
      <c r="D12" s="327">
        <v>1120</v>
      </c>
      <c r="E12" s="19" t="s">
        <v>341</v>
      </c>
      <c r="F12" s="19"/>
      <c r="G12" s="19"/>
      <c r="H12" s="19"/>
      <c r="I12" s="19"/>
      <c r="J12" s="19"/>
    </row>
    <row r="13" spans="1:10" ht="15" customHeight="1">
      <c r="A13" s="329" t="s">
        <v>768</v>
      </c>
      <c r="B13" s="316"/>
      <c r="C13" s="326">
        <v>1600</v>
      </c>
      <c r="D13" s="327">
        <v>1600</v>
      </c>
      <c r="E13" s="19" t="s">
        <v>341</v>
      </c>
      <c r="F13" s="19"/>
      <c r="G13" s="19"/>
      <c r="H13" s="19"/>
      <c r="I13" s="19"/>
      <c r="J13" s="19"/>
    </row>
    <row r="14" spans="1:10" ht="15" customHeight="1">
      <c r="A14" s="329" t="s">
        <v>354</v>
      </c>
      <c r="B14" s="316"/>
      <c r="C14" s="326">
        <v>265</v>
      </c>
      <c r="D14" s="327">
        <v>265</v>
      </c>
      <c r="E14" s="19" t="s">
        <v>341</v>
      </c>
      <c r="F14" s="19"/>
      <c r="G14" s="19"/>
      <c r="H14" s="19"/>
      <c r="I14" s="19"/>
      <c r="J14" s="19"/>
    </row>
    <row r="15" spans="1:10" ht="15" customHeight="1">
      <c r="A15" s="329" t="s">
        <v>355</v>
      </c>
      <c r="B15" s="316"/>
      <c r="C15" s="326">
        <v>3000</v>
      </c>
      <c r="D15" s="327">
        <v>3000</v>
      </c>
      <c r="E15" s="19" t="s">
        <v>341</v>
      </c>
      <c r="F15" s="19"/>
      <c r="G15" s="19"/>
      <c r="H15" s="19"/>
      <c r="I15" s="19"/>
      <c r="J15" s="19"/>
    </row>
    <row r="16" spans="1:10" ht="15" customHeight="1">
      <c r="A16" s="329" t="s">
        <v>356</v>
      </c>
      <c r="B16" s="316"/>
      <c r="C16" s="326">
        <v>650</v>
      </c>
      <c r="D16" s="327">
        <v>650</v>
      </c>
      <c r="E16" s="19" t="s">
        <v>341</v>
      </c>
      <c r="F16" s="19"/>
      <c r="G16" s="19"/>
      <c r="H16" s="19"/>
      <c r="I16" s="19"/>
      <c r="J16" s="19"/>
    </row>
    <row r="17" spans="1:10" ht="15" customHeight="1">
      <c r="A17" s="329" t="s">
        <v>363</v>
      </c>
      <c r="B17" s="316"/>
      <c r="C17" s="326">
        <v>20520</v>
      </c>
      <c r="D17" s="327">
        <v>20520</v>
      </c>
      <c r="E17" s="19" t="s">
        <v>341</v>
      </c>
      <c r="F17" s="19"/>
      <c r="G17" s="19"/>
      <c r="H17" s="19"/>
      <c r="I17" s="19"/>
      <c r="J17" s="19"/>
    </row>
    <row r="18" spans="1:10" ht="15" customHeight="1">
      <c r="A18" s="329" t="s">
        <v>384</v>
      </c>
      <c r="B18" s="316"/>
      <c r="C18" s="326">
        <v>4540</v>
      </c>
      <c r="D18" s="327">
        <v>4540</v>
      </c>
      <c r="E18" s="19" t="s">
        <v>341</v>
      </c>
      <c r="F18" s="19"/>
      <c r="G18" s="19"/>
      <c r="H18" s="19"/>
      <c r="I18" s="19"/>
      <c r="J18" s="19"/>
    </row>
    <row r="19" spans="1:10" ht="15" customHeight="1">
      <c r="A19" s="329" t="s">
        <v>386</v>
      </c>
      <c r="B19" s="316"/>
      <c r="C19" s="326">
        <v>1000</v>
      </c>
      <c r="D19" s="327">
        <v>1000</v>
      </c>
      <c r="E19" s="19" t="s">
        <v>341</v>
      </c>
      <c r="F19" s="19"/>
      <c r="G19" s="19"/>
      <c r="H19" s="19"/>
      <c r="I19" s="19"/>
      <c r="J19" s="19"/>
    </row>
    <row r="20" spans="1:10" ht="15" customHeight="1">
      <c r="A20" s="329" t="s">
        <v>389</v>
      </c>
      <c r="B20" s="316"/>
      <c r="C20" s="326">
        <v>680</v>
      </c>
      <c r="D20" s="327">
        <v>680</v>
      </c>
      <c r="E20" s="19" t="s">
        <v>341</v>
      </c>
      <c r="F20" s="19"/>
      <c r="G20" s="19"/>
      <c r="H20" s="19"/>
      <c r="I20" s="19"/>
      <c r="J20" s="19"/>
    </row>
    <row r="21" spans="1:10" ht="15" customHeight="1">
      <c r="A21" s="329" t="s">
        <v>391</v>
      </c>
      <c r="B21" s="316"/>
      <c r="C21" s="326">
        <v>29500</v>
      </c>
      <c r="D21" s="327">
        <v>29500</v>
      </c>
      <c r="E21" s="19" t="s">
        <v>341</v>
      </c>
      <c r="F21" s="19"/>
      <c r="G21" s="19"/>
      <c r="H21" s="19"/>
      <c r="I21" s="19"/>
      <c r="J21" s="19"/>
    </row>
    <row r="22" spans="1:10" ht="15" customHeight="1">
      <c r="A22" s="329" t="s">
        <v>393</v>
      </c>
      <c r="B22" s="316"/>
      <c r="C22" s="326">
        <v>6780</v>
      </c>
      <c r="D22" s="327">
        <v>6780</v>
      </c>
      <c r="E22" s="19" t="s">
        <v>341</v>
      </c>
      <c r="F22" s="19"/>
      <c r="G22" s="19"/>
      <c r="H22" s="19"/>
      <c r="I22" s="19"/>
      <c r="J22" s="19"/>
    </row>
    <row r="23" spans="1:10" ht="15" customHeight="1">
      <c r="A23" s="329" t="s">
        <v>394</v>
      </c>
      <c r="B23" s="316"/>
      <c r="C23" s="326">
        <v>9876</v>
      </c>
      <c r="D23" s="327">
        <v>9876</v>
      </c>
      <c r="E23" s="19" t="s">
        <v>341</v>
      </c>
      <c r="F23" s="19"/>
      <c r="G23" s="19"/>
      <c r="H23" s="19"/>
      <c r="I23" s="19"/>
      <c r="J23" s="19"/>
    </row>
    <row r="24" spans="1:10" ht="15" customHeight="1">
      <c r="A24" s="329" t="s">
        <v>395</v>
      </c>
      <c r="B24" s="316"/>
      <c r="C24" s="326">
        <v>1380</v>
      </c>
      <c r="D24" s="327">
        <v>1380</v>
      </c>
      <c r="E24" s="19" t="s">
        <v>341</v>
      </c>
      <c r="F24" s="19"/>
      <c r="G24" s="19"/>
      <c r="H24" s="19"/>
      <c r="I24" s="19"/>
      <c r="J24" s="19"/>
    </row>
    <row r="25" spans="1:10" ht="15" customHeight="1">
      <c r="A25" s="329" t="s">
        <v>396</v>
      </c>
      <c r="B25" s="316"/>
      <c r="C25" s="326">
        <v>59099</v>
      </c>
      <c r="D25" s="327">
        <v>59099</v>
      </c>
      <c r="E25" s="19" t="s">
        <v>341</v>
      </c>
      <c r="F25" s="19"/>
      <c r="G25" s="19"/>
      <c r="H25" s="19"/>
      <c r="I25" s="19"/>
      <c r="J25" s="19"/>
    </row>
    <row r="26" spans="1:10" ht="15" customHeight="1">
      <c r="A26" s="329" t="s">
        <v>397</v>
      </c>
      <c r="B26" s="316"/>
      <c r="C26" s="326">
        <v>18100</v>
      </c>
      <c r="D26" s="327">
        <v>18100</v>
      </c>
      <c r="E26" s="19" t="s">
        <v>341</v>
      </c>
      <c r="F26" s="19"/>
      <c r="G26" s="19"/>
      <c r="H26" s="19"/>
      <c r="I26" s="19"/>
      <c r="J26" s="19"/>
    </row>
    <row r="27" spans="1:10" ht="15" customHeight="1">
      <c r="A27" s="329" t="s">
        <v>398</v>
      </c>
      <c r="B27" s="316"/>
      <c r="C27" s="326">
        <v>18000</v>
      </c>
      <c r="D27" s="327">
        <v>18000</v>
      </c>
      <c r="E27" s="19" t="s">
        <v>341</v>
      </c>
      <c r="F27" s="19"/>
      <c r="G27" s="19"/>
      <c r="H27" s="19"/>
      <c r="I27" s="19"/>
      <c r="J27" s="19"/>
    </row>
    <row r="28" spans="1:10" ht="15" customHeight="1">
      <c r="A28" s="329" t="s">
        <v>399</v>
      </c>
      <c r="B28" s="316"/>
      <c r="C28" s="326">
        <v>47300</v>
      </c>
      <c r="D28" s="327">
        <v>47300</v>
      </c>
      <c r="E28" s="19" t="s">
        <v>341</v>
      </c>
      <c r="F28" s="19"/>
      <c r="G28" s="19"/>
      <c r="H28" s="19"/>
      <c r="I28" s="19"/>
      <c r="J28" s="19"/>
    </row>
    <row r="29" spans="1:10" ht="15" customHeight="1">
      <c r="A29" s="329" t="s">
        <v>402</v>
      </c>
      <c r="B29" s="316"/>
      <c r="C29" s="326">
        <v>1890</v>
      </c>
      <c r="D29" s="327">
        <v>1890</v>
      </c>
      <c r="E29" s="19" t="s">
        <v>341</v>
      </c>
      <c r="F29" s="19"/>
      <c r="G29" s="19"/>
      <c r="H29" s="19"/>
      <c r="I29" s="19"/>
      <c r="J29" s="19"/>
    </row>
    <row r="30" spans="1:10" ht="15" customHeight="1">
      <c r="A30" s="329" t="s">
        <v>401</v>
      </c>
      <c r="B30" s="316"/>
      <c r="C30" s="326">
        <v>7806</v>
      </c>
      <c r="D30" s="327">
        <v>7806</v>
      </c>
      <c r="E30" s="19" t="s">
        <v>341</v>
      </c>
      <c r="F30" s="19"/>
      <c r="G30" s="19"/>
      <c r="H30" s="19"/>
      <c r="I30" s="19"/>
      <c r="J30" s="19"/>
    </row>
    <row r="31" spans="1:10" ht="15" customHeight="1">
      <c r="A31" s="329" t="s">
        <v>769</v>
      </c>
      <c r="B31" s="316"/>
      <c r="C31" s="326">
        <v>6200</v>
      </c>
      <c r="D31" s="327">
        <v>6200</v>
      </c>
      <c r="E31" s="19" t="s">
        <v>341</v>
      </c>
      <c r="F31" s="19"/>
      <c r="G31" s="19"/>
      <c r="H31" s="19"/>
      <c r="I31" s="19"/>
      <c r="J31" s="19"/>
    </row>
    <row r="32" spans="1:10" ht="15" customHeight="1">
      <c r="A32" s="329" t="s">
        <v>403</v>
      </c>
      <c r="B32" s="316"/>
      <c r="C32" s="326">
        <v>7800</v>
      </c>
      <c r="D32" s="327">
        <v>7800</v>
      </c>
      <c r="E32" s="19" t="s">
        <v>341</v>
      </c>
      <c r="F32" s="19"/>
      <c r="G32" s="19"/>
      <c r="H32" s="19"/>
      <c r="I32" s="19"/>
      <c r="J32" s="19"/>
    </row>
    <row r="33" spans="1:10" ht="15" customHeight="1">
      <c r="A33" s="329" t="s">
        <v>405</v>
      </c>
      <c r="B33" s="316"/>
      <c r="C33" s="326">
        <v>6800</v>
      </c>
      <c r="D33" s="327">
        <v>6800</v>
      </c>
      <c r="E33" s="19" t="s">
        <v>341</v>
      </c>
      <c r="F33" s="19"/>
      <c r="G33" s="19"/>
      <c r="H33" s="19"/>
      <c r="I33" s="19"/>
      <c r="J33" s="19"/>
    </row>
    <row r="34" spans="1:10" ht="15" customHeight="1">
      <c r="A34" s="329" t="s">
        <v>406</v>
      </c>
      <c r="B34" s="316"/>
      <c r="C34" s="326">
        <v>2100</v>
      </c>
      <c r="D34" s="327">
        <v>2100</v>
      </c>
      <c r="E34" s="19" t="s">
        <v>341</v>
      </c>
      <c r="F34" s="19"/>
      <c r="G34" s="19"/>
      <c r="H34" s="19"/>
      <c r="I34" s="19"/>
      <c r="J34" s="19"/>
    </row>
    <row r="35" spans="1:10" ht="15" customHeight="1">
      <c r="A35" s="329" t="s">
        <v>407</v>
      </c>
      <c r="B35" s="316"/>
      <c r="C35" s="326">
        <v>1000</v>
      </c>
      <c r="D35" s="327">
        <v>1000</v>
      </c>
      <c r="E35" s="19" t="s">
        <v>341</v>
      </c>
      <c r="F35" s="19"/>
      <c r="G35" s="19"/>
      <c r="H35" s="19"/>
      <c r="I35" s="19"/>
      <c r="J35" s="19"/>
    </row>
    <row r="36" spans="1:10" ht="15" customHeight="1">
      <c r="A36" s="329" t="s">
        <v>408</v>
      </c>
      <c r="B36" s="316"/>
      <c r="C36" s="326">
        <v>600</v>
      </c>
      <c r="D36" s="327">
        <v>600</v>
      </c>
      <c r="E36" s="19" t="s">
        <v>341</v>
      </c>
      <c r="F36" s="19"/>
      <c r="G36" s="19"/>
      <c r="H36" s="19"/>
      <c r="I36" s="19"/>
      <c r="J36" s="19"/>
    </row>
    <row r="37" spans="1:10" ht="15" customHeight="1">
      <c r="A37" s="329" t="s">
        <v>409</v>
      </c>
      <c r="B37" s="316"/>
      <c r="C37" s="326">
        <v>6000</v>
      </c>
      <c r="D37" s="327">
        <v>6000</v>
      </c>
      <c r="E37" s="19" t="s">
        <v>341</v>
      </c>
      <c r="F37" s="19"/>
      <c r="G37" s="19"/>
      <c r="H37" s="19"/>
      <c r="I37" s="19"/>
      <c r="J37" s="19"/>
    </row>
    <row r="38" spans="1:10" ht="15" customHeight="1">
      <c r="A38" s="329" t="s">
        <v>410</v>
      </c>
      <c r="B38" s="316"/>
      <c r="C38" s="326">
        <v>4500</v>
      </c>
      <c r="D38" s="327">
        <v>4500</v>
      </c>
      <c r="E38" s="19" t="s">
        <v>341</v>
      </c>
      <c r="F38" s="19"/>
      <c r="G38" s="19"/>
      <c r="H38" s="19"/>
      <c r="I38" s="19"/>
      <c r="J38" s="19"/>
    </row>
    <row r="39" spans="1:10" ht="15" customHeight="1">
      <c r="A39" s="329" t="s">
        <v>412</v>
      </c>
      <c r="B39" s="316"/>
      <c r="C39" s="326">
        <v>3988</v>
      </c>
      <c r="D39" s="327">
        <v>3988</v>
      </c>
      <c r="E39" s="19" t="s">
        <v>341</v>
      </c>
      <c r="F39" s="19"/>
      <c r="G39" s="19"/>
      <c r="H39" s="19"/>
      <c r="I39" s="19"/>
      <c r="J39" s="19"/>
    </row>
    <row r="40" spans="1:10" ht="15" customHeight="1">
      <c r="A40" s="329" t="s">
        <v>413</v>
      </c>
      <c r="B40" s="316"/>
      <c r="C40" s="326">
        <v>890</v>
      </c>
      <c r="D40" s="327">
        <v>890</v>
      </c>
      <c r="E40" s="19" t="s">
        <v>341</v>
      </c>
      <c r="F40" s="19"/>
      <c r="G40" s="19"/>
      <c r="H40" s="19"/>
      <c r="I40" s="19"/>
      <c r="J40" s="19"/>
    </row>
    <row r="41" spans="1:10" ht="15" customHeight="1">
      <c r="A41" s="329" t="s">
        <v>415</v>
      </c>
      <c r="B41" s="316"/>
      <c r="C41" s="326">
        <v>3280</v>
      </c>
      <c r="D41" s="327">
        <v>3280</v>
      </c>
      <c r="E41" s="19" t="s">
        <v>341</v>
      </c>
      <c r="F41" s="19"/>
      <c r="G41" s="19"/>
      <c r="H41" s="19"/>
      <c r="I41" s="19"/>
      <c r="J41" s="19"/>
    </row>
    <row r="42" spans="1:10" ht="15" customHeight="1">
      <c r="A42" s="329" t="s">
        <v>416</v>
      </c>
      <c r="B42" s="316"/>
      <c r="C42" s="326">
        <v>3150</v>
      </c>
      <c r="D42" s="327">
        <v>3150</v>
      </c>
      <c r="E42" s="19" t="s">
        <v>341</v>
      </c>
      <c r="F42" s="19"/>
      <c r="G42" s="19"/>
      <c r="H42" s="19"/>
      <c r="I42" s="19"/>
      <c r="J42" s="19"/>
    </row>
    <row r="43" spans="1:10" ht="15" customHeight="1">
      <c r="A43" s="329" t="s">
        <v>426</v>
      </c>
      <c r="B43" s="316"/>
      <c r="C43" s="326">
        <v>5300</v>
      </c>
      <c r="D43" s="327">
        <v>5300</v>
      </c>
      <c r="E43" s="19" t="s">
        <v>341</v>
      </c>
      <c r="F43" s="19"/>
      <c r="G43" s="19"/>
      <c r="H43" s="19"/>
      <c r="I43" s="19"/>
      <c r="J43" s="19"/>
    </row>
    <row r="44" spans="1:10" ht="15" customHeight="1">
      <c r="A44" s="329" t="s">
        <v>449</v>
      </c>
      <c r="B44" s="316"/>
      <c r="C44" s="326">
        <v>4499</v>
      </c>
      <c r="D44" s="327">
        <v>4499</v>
      </c>
      <c r="E44" s="19" t="s">
        <v>341</v>
      </c>
      <c r="F44" s="19"/>
      <c r="G44" s="19"/>
      <c r="H44" s="19"/>
      <c r="I44" s="19"/>
      <c r="J44" s="19"/>
    </row>
    <row r="45" spans="1:10" ht="15" customHeight="1">
      <c r="A45" s="329" t="s">
        <v>454</v>
      </c>
      <c r="B45" s="316"/>
      <c r="C45" s="326">
        <v>1600</v>
      </c>
      <c r="D45" s="327">
        <v>1600</v>
      </c>
      <c r="E45" s="19" t="s">
        <v>341</v>
      </c>
      <c r="F45" s="19"/>
      <c r="G45" s="19"/>
      <c r="H45" s="19"/>
      <c r="I45" s="19"/>
      <c r="J45" s="19"/>
    </row>
    <row r="46" spans="1:10" ht="15" customHeight="1">
      <c r="A46" s="329" t="s">
        <v>455</v>
      </c>
      <c r="B46" s="316"/>
      <c r="C46" s="326">
        <v>7400</v>
      </c>
      <c r="D46" s="327">
        <v>7400</v>
      </c>
      <c r="E46" s="19" t="s">
        <v>341</v>
      </c>
      <c r="F46" s="19"/>
      <c r="G46" s="19"/>
      <c r="H46" s="19"/>
      <c r="I46" s="19"/>
      <c r="J46" s="19"/>
    </row>
    <row r="47" spans="1:10" ht="15" customHeight="1">
      <c r="A47" s="329" t="s">
        <v>770</v>
      </c>
      <c r="B47" s="316"/>
      <c r="C47" s="326">
        <v>5750</v>
      </c>
      <c r="D47" s="327">
        <v>5750</v>
      </c>
      <c r="E47" s="19" t="s">
        <v>341</v>
      </c>
      <c r="F47" s="19"/>
      <c r="G47" s="19"/>
      <c r="H47" s="19"/>
      <c r="I47" s="19"/>
      <c r="J47" s="19"/>
    </row>
    <row r="48" spans="1:10" ht="15" customHeight="1">
      <c r="A48" s="329" t="s">
        <v>456</v>
      </c>
      <c r="B48" s="316"/>
      <c r="C48" s="326">
        <v>5090</v>
      </c>
      <c r="D48" s="327">
        <v>5090</v>
      </c>
      <c r="E48" s="19" t="s">
        <v>341</v>
      </c>
      <c r="F48" s="19"/>
      <c r="G48" s="19"/>
      <c r="H48" s="19"/>
      <c r="I48" s="19"/>
      <c r="J48" s="19"/>
    </row>
    <row r="49" spans="1:10" ht="15" customHeight="1">
      <c r="A49" s="329" t="s">
        <v>457</v>
      </c>
      <c r="B49" s="316"/>
      <c r="C49" s="326">
        <v>4780</v>
      </c>
      <c r="D49" s="327">
        <v>4780</v>
      </c>
      <c r="E49" s="19" t="s">
        <v>341</v>
      </c>
      <c r="F49" s="19"/>
      <c r="G49" s="19"/>
      <c r="H49" s="19"/>
      <c r="I49" s="19"/>
      <c r="J49" s="19"/>
    </row>
    <row r="50" spans="1:10" ht="15" customHeight="1">
      <c r="A50" s="329" t="s">
        <v>458</v>
      </c>
      <c r="B50" s="316"/>
      <c r="C50" s="326">
        <v>1130</v>
      </c>
      <c r="D50" s="327">
        <v>1130</v>
      </c>
      <c r="E50" s="19" t="s">
        <v>341</v>
      </c>
      <c r="F50" s="19"/>
      <c r="G50" s="19"/>
      <c r="H50" s="19"/>
      <c r="I50" s="19"/>
      <c r="J50" s="19"/>
    </row>
    <row r="51" spans="1:10" ht="15" customHeight="1">
      <c r="A51" s="329" t="s">
        <v>463</v>
      </c>
      <c r="B51" s="316"/>
      <c r="C51" s="326">
        <v>2600</v>
      </c>
      <c r="D51" s="327">
        <v>2600</v>
      </c>
      <c r="E51" s="19" t="s">
        <v>341</v>
      </c>
      <c r="F51" s="19"/>
      <c r="G51" s="19"/>
      <c r="H51" s="19"/>
      <c r="I51" s="19"/>
      <c r="J51" s="19"/>
    </row>
    <row r="52" spans="1:10" ht="15" customHeight="1">
      <c r="A52" s="329" t="s">
        <v>467</v>
      </c>
      <c r="B52" s="316"/>
      <c r="C52" s="326">
        <v>2450</v>
      </c>
      <c r="D52" s="327">
        <v>2450</v>
      </c>
      <c r="E52" s="19" t="s">
        <v>341</v>
      </c>
      <c r="F52" s="19"/>
      <c r="G52" s="19"/>
      <c r="H52" s="19"/>
      <c r="I52" s="19"/>
      <c r="J52" s="19"/>
    </row>
    <row r="53" spans="1:10" ht="15" customHeight="1">
      <c r="A53" s="329" t="s">
        <v>469</v>
      </c>
      <c r="B53" s="316"/>
      <c r="C53" s="326">
        <v>4880</v>
      </c>
      <c r="D53" s="327">
        <v>4880</v>
      </c>
      <c r="E53" s="19" t="s">
        <v>341</v>
      </c>
      <c r="F53" s="19"/>
      <c r="G53" s="19"/>
      <c r="H53" s="19"/>
      <c r="I53" s="19"/>
      <c r="J53" s="19"/>
    </row>
    <row r="54" spans="1:10" ht="15" customHeight="1">
      <c r="A54" s="329" t="s">
        <v>470</v>
      </c>
      <c r="B54" s="316"/>
      <c r="C54" s="326">
        <v>3575</v>
      </c>
      <c r="D54" s="327">
        <v>3575</v>
      </c>
      <c r="E54" s="19" t="s">
        <v>341</v>
      </c>
      <c r="F54" s="19"/>
      <c r="G54" s="19"/>
      <c r="H54" s="19"/>
      <c r="I54" s="19"/>
      <c r="J54" s="19"/>
    </row>
    <row r="55" spans="1:10" ht="15" customHeight="1">
      <c r="A55" s="329" t="s">
        <v>471</v>
      </c>
      <c r="B55" s="316"/>
      <c r="C55" s="326">
        <v>5968</v>
      </c>
      <c r="D55" s="327">
        <v>5968</v>
      </c>
      <c r="E55" s="19" t="s">
        <v>341</v>
      </c>
      <c r="F55" s="52"/>
      <c r="G55" s="52"/>
      <c r="H55" s="52"/>
      <c r="I55" s="52"/>
      <c r="J55" s="52"/>
    </row>
    <row r="56" spans="1:10" ht="15" customHeight="1">
      <c r="A56" s="329" t="s">
        <v>472</v>
      </c>
      <c r="B56" s="316"/>
      <c r="C56" s="326">
        <v>8700</v>
      </c>
      <c r="D56" s="327">
        <v>8700</v>
      </c>
      <c r="E56" s="19" t="s">
        <v>341</v>
      </c>
      <c r="F56" s="52"/>
      <c r="G56" s="52"/>
      <c r="H56" s="52"/>
      <c r="I56" s="52"/>
      <c r="J56" s="52"/>
    </row>
    <row r="57" spans="1:10" ht="15" customHeight="1">
      <c r="A57" s="329" t="s">
        <v>475</v>
      </c>
      <c r="B57" s="316"/>
      <c r="C57" s="326">
        <v>3200</v>
      </c>
      <c r="D57" s="327">
        <v>3200</v>
      </c>
      <c r="E57" s="19" t="s">
        <v>341</v>
      </c>
      <c r="F57" s="52"/>
      <c r="G57" s="52"/>
      <c r="H57" s="52"/>
      <c r="I57" s="52"/>
      <c r="J57" s="52"/>
    </row>
    <row r="58" spans="1:10" ht="15" customHeight="1">
      <c r="A58" s="329" t="s">
        <v>476</v>
      </c>
      <c r="B58" s="316"/>
      <c r="C58" s="326">
        <v>4980</v>
      </c>
      <c r="D58" s="327">
        <v>4980</v>
      </c>
      <c r="E58" s="19" t="s">
        <v>341</v>
      </c>
      <c r="F58" s="52"/>
      <c r="G58" s="52"/>
      <c r="H58" s="52"/>
      <c r="I58" s="52"/>
      <c r="J58" s="52"/>
    </row>
    <row r="59" spans="1:10" ht="15" customHeight="1">
      <c r="A59" s="329" t="s">
        <v>477</v>
      </c>
      <c r="B59" s="316"/>
      <c r="C59" s="326">
        <v>16870</v>
      </c>
      <c r="D59" s="327">
        <v>16870</v>
      </c>
      <c r="E59" s="19" t="s">
        <v>341</v>
      </c>
      <c r="F59" s="52"/>
      <c r="G59" s="52"/>
      <c r="H59" s="52"/>
      <c r="I59" s="52"/>
      <c r="J59" s="52"/>
    </row>
    <row r="60" spans="1:10" ht="15" customHeight="1">
      <c r="A60" s="329" t="s">
        <v>771</v>
      </c>
      <c r="B60" s="316"/>
      <c r="C60" s="326">
        <v>24600</v>
      </c>
      <c r="D60" s="327">
        <v>24600</v>
      </c>
      <c r="E60" s="19" t="s">
        <v>341</v>
      </c>
      <c r="F60" s="52"/>
      <c r="G60" s="52"/>
      <c r="H60" s="52"/>
      <c r="I60" s="52"/>
      <c r="J60" s="52"/>
    </row>
    <row r="61" spans="1:10" ht="15" customHeight="1">
      <c r="A61" s="329" t="s">
        <v>478</v>
      </c>
      <c r="B61" s="316"/>
      <c r="C61" s="326">
        <v>2550</v>
      </c>
      <c r="D61" s="327">
        <v>2550</v>
      </c>
      <c r="E61" s="19" t="s">
        <v>341</v>
      </c>
      <c r="F61" s="52"/>
      <c r="G61" s="52"/>
      <c r="H61" s="52"/>
      <c r="I61" s="52"/>
      <c r="J61" s="52"/>
    </row>
    <row r="62" spans="1:10" ht="15" customHeight="1">
      <c r="A62" s="329" t="s">
        <v>479</v>
      </c>
      <c r="B62" s="316"/>
      <c r="C62" s="326">
        <v>11600</v>
      </c>
      <c r="D62" s="327">
        <v>11600</v>
      </c>
      <c r="E62" s="19" t="s">
        <v>341</v>
      </c>
      <c r="F62" s="52"/>
      <c r="G62" s="52"/>
      <c r="H62" s="52"/>
      <c r="I62" s="52"/>
      <c r="J62" s="52"/>
    </row>
    <row r="63" spans="1:10" ht="15" customHeight="1">
      <c r="A63" s="329" t="s">
        <v>772</v>
      </c>
      <c r="B63" s="316"/>
      <c r="C63" s="326">
        <v>6500</v>
      </c>
      <c r="D63" s="327">
        <v>6500</v>
      </c>
      <c r="E63" s="19" t="s">
        <v>341</v>
      </c>
      <c r="F63" s="52"/>
      <c r="G63" s="52"/>
      <c r="H63" s="52"/>
      <c r="I63" s="52"/>
      <c r="J63" s="52"/>
    </row>
    <row r="64" spans="1:10" ht="15" customHeight="1">
      <c r="A64" s="329" t="s">
        <v>773</v>
      </c>
      <c r="B64" s="316"/>
      <c r="C64" s="326">
        <v>3200</v>
      </c>
      <c r="D64" s="327">
        <v>3200</v>
      </c>
      <c r="E64" s="19" t="s">
        <v>341</v>
      </c>
      <c r="F64" s="52"/>
      <c r="G64" s="52"/>
      <c r="H64" s="52"/>
      <c r="I64" s="52"/>
      <c r="J64" s="52"/>
    </row>
    <row r="65" spans="1:10" ht="15" customHeight="1">
      <c r="A65" s="329" t="s">
        <v>453</v>
      </c>
      <c r="B65" s="316"/>
      <c r="C65" s="326">
        <v>2000</v>
      </c>
      <c r="D65" s="327">
        <v>2000</v>
      </c>
      <c r="E65" s="19" t="s">
        <v>341</v>
      </c>
      <c r="F65" s="52"/>
      <c r="G65" s="52"/>
      <c r="H65" s="52"/>
      <c r="I65" s="52"/>
      <c r="J65" s="52"/>
    </row>
    <row r="66" spans="1:10" ht="15" customHeight="1">
      <c r="A66" s="329" t="s">
        <v>774</v>
      </c>
      <c r="B66" s="316"/>
      <c r="C66" s="326">
        <v>3430</v>
      </c>
      <c r="D66" s="327">
        <v>3430</v>
      </c>
      <c r="E66" s="19" t="s">
        <v>341</v>
      </c>
      <c r="F66" s="52"/>
      <c r="G66" s="52"/>
      <c r="H66" s="52"/>
      <c r="I66" s="52"/>
      <c r="J66" s="52"/>
    </row>
    <row r="67" spans="1:10" ht="15" customHeight="1">
      <c r="A67" s="329" t="s">
        <v>775</v>
      </c>
      <c r="B67" s="316"/>
      <c r="C67" s="326">
        <v>3699</v>
      </c>
      <c r="D67" s="327">
        <v>3699</v>
      </c>
      <c r="E67" s="19" t="s">
        <v>341</v>
      </c>
      <c r="F67" s="52"/>
      <c r="G67" s="52"/>
      <c r="H67" s="52"/>
      <c r="I67" s="52"/>
      <c r="J67" s="52"/>
    </row>
    <row r="68" spans="1:10" ht="15" customHeight="1">
      <c r="A68" s="329" t="s">
        <v>776</v>
      </c>
      <c r="B68" s="316"/>
      <c r="C68" s="326">
        <v>1610</v>
      </c>
      <c r="D68" s="327">
        <v>1610</v>
      </c>
      <c r="E68" s="19" t="s">
        <v>341</v>
      </c>
      <c r="F68" s="52"/>
      <c r="G68" s="52"/>
      <c r="H68" s="52"/>
      <c r="I68" s="52"/>
      <c r="J68" s="52"/>
    </row>
    <row r="69" spans="1:10" ht="15" customHeight="1">
      <c r="A69" s="329" t="s">
        <v>777</v>
      </c>
      <c r="B69" s="316"/>
      <c r="C69" s="326">
        <v>1650</v>
      </c>
      <c r="D69" s="327">
        <v>1650</v>
      </c>
      <c r="E69" s="19" t="s">
        <v>341</v>
      </c>
      <c r="F69" s="52"/>
      <c r="G69" s="52"/>
      <c r="H69" s="52"/>
      <c r="I69" s="52"/>
      <c r="J69" s="52"/>
    </row>
    <row r="70" spans="1:10" ht="15" customHeight="1">
      <c r="A70" s="329" t="s">
        <v>778</v>
      </c>
      <c r="B70" s="316"/>
      <c r="C70" s="326">
        <v>2650</v>
      </c>
      <c r="D70" s="327">
        <v>2650</v>
      </c>
      <c r="E70" s="19" t="s">
        <v>341</v>
      </c>
      <c r="F70" s="52"/>
      <c r="G70" s="52"/>
      <c r="H70" s="52"/>
      <c r="I70" s="52"/>
      <c r="J70" s="52"/>
    </row>
    <row r="71" spans="1:10" ht="15" customHeight="1">
      <c r="A71" s="329" t="s">
        <v>779</v>
      </c>
      <c r="B71" s="316"/>
      <c r="C71" s="326">
        <v>5765</v>
      </c>
      <c r="D71" s="327">
        <v>5765</v>
      </c>
      <c r="E71" s="19" t="s">
        <v>341</v>
      </c>
      <c r="F71" s="52"/>
      <c r="G71" s="52"/>
      <c r="H71" s="52"/>
      <c r="I71" s="52"/>
      <c r="J71" s="52"/>
    </row>
    <row r="72" spans="1:10" ht="15" customHeight="1">
      <c r="A72" s="329" t="s">
        <v>780</v>
      </c>
      <c r="B72" s="316"/>
      <c r="C72" s="326">
        <v>2606</v>
      </c>
      <c r="D72" s="327">
        <v>2606</v>
      </c>
      <c r="E72" s="19" t="s">
        <v>341</v>
      </c>
      <c r="F72" s="52"/>
      <c r="G72" s="52"/>
      <c r="H72" s="52"/>
      <c r="I72" s="52"/>
      <c r="J72" s="52"/>
    </row>
    <row r="73" spans="1:10" ht="15" customHeight="1">
      <c r="A73" s="329" t="s">
        <v>781</v>
      </c>
      <c r="B73" s="316"/>
      <c r="C73" s="326">
        <v>4180</v>
      </c>
      <c r="D73" s="327">
        <v>4180</v>
      </c>
      <c r="E73" s="19" t="s">
        <v>341</v>
      </c>
      <c r="F73" s="52"/>
      <c r="G73" s="52"/>
      <c r="H73" s="52"/>
      <c r="I73" s="52"/>
      <c r="J73" s="52"/>
    </row>
    <row r="74" spans="1:10" ht="15" customHeight="1">
      <c r="A74" s="329" t="s">
        <v>782</v>
      </c>
      <c r="B74" s="316"/>
      <c r="C74" s="326">
        <v>1850</v>
      </c>
      <c r="D74" s="327">
        <v>1850</v>
      </c>
      <c r="E74" s="19" t="s">
        <v>341</v>
      </c>
      <c r="F74" s="52"/>
      <c r="G74" s="52"/>
      <c r="H74" s="52"/>
      <c r="I74" s="52"/>
      <c r="J74" s="52"/>
    </row>
    <row r="75" spans="1:10" ht="15" customHeight="1">
      <c r="A75" s="329" t="s">
        <v>783</v>
      </c>
      <c r="B75" s="316"/>
      <c r="C75" s="326">
        <v>7960</v>
      </c>
      <c r="D75" s="327">
        <v>7960</v>
      </c>
      <c r="E75" s="19" t="s">
        <v>341</v>
      </c>
      <c r="F75" s="52"/>
      <c r="G75" s="52"/>
      <c r="H75" s="52"/>
      <c r="I75" s="52"/>
      <c r="J75" s="52"/>
    </row>
    <row r="76" spans="1:10" ht="15" customHeight="1">
      <c r="A76" s="329" t="s">
        <v>784</v>
      </c>
      <c r="B76" s="316"/>
      <c r="C76" s="326">
        <v>3050</v>
      </c>
      <c r="D76" s="327">
        <v>3050</v>
      </c>
      <c r="E76" s="19" t="s">
        <v>341</v>
      </c>
      <c r="F76" s="52"/>
      <c r="G76" s="52"/>
      <c r="H76" s="52"/>
      <c r="I76" s="52"/>
      <c r="J76" s="52"/>
    </row>
    <row r="77" spans="1:10" ht="15" customHeight="1">
      <c r="A77" s="329" t="s">
        <v>785</v>
      </c>
      <c r="B77" s="316"/>
      <c r="C77" s="326">
        <v>1829</v>
      </c>
      <c r="D77" s="327">
        <v>1829</v>
      </c>
      <c r="E77" s="19" t="s">
        <v>341</v>
      </c>
      <c r="F77" s="52"/>
      <c r="G77" s="52"/>
      <c r="H77" s="52"/>
      <c r="I77" s="52"/>
      <c r="J77" s="52"/>
    </row>
    <row r="78" spans="1:10" ht="15" customHeight="1">
      <c r="A78" s="329" t="s">
        <v>786</v>
      </c>
      <c r="B78" s="134"/>
      <c r="C78" s="326">
        <v>1800</v>
      </c>
      <c r="D78" s="327">
        <v>1800</v>
      </c>
      <c r="E78" s="19" t="s">
        <v>341</v>
      </c>
      <c r="F78" s="71"/>
      <c r="G78" s="71"/>
      <c r="H78" s="71"/>
      <c r="I78" s="71"/>
      <c r="J78" s="31"/>
    </row>
    <row r="79" spans="1:10" ht="15" customHeight="1">
      <c r="A79" s="329" t="s">
        <v>787</v>
      </c>
      <c r="B79" s="134"/>
      <c r="C79" s="326">
        <v>2600</v>
      </c>
      <c r="D79" s="327">
        <v>2600</v>
      </c>
      <c r="E79" s="19" t="s">
        <v>341</v>
      </c>
      <c r="F79" s="71"/>
      <c r="G79" s="71"/>
      <c r="H79" s="71"/>
      <c r="I79" s="71"/>
      <c r="J79" s="31"/>
    </row>
    <row r="80" spans="1:10" ht="15" customHeight="1">
      <c r="A80" s="329" t="s">
        <v>400</v>
      </c>
      <c r="B80" s="134"/>
      <c r="C80" s="326">
        <v>828291</v>
      </c>
      <c r="D80" s="327">
        <v>828291</v>
      </c>
      <c r="E80" s="19" t="s">
        <v>341</v>
      </c>
      <c r="F80" s="71"/>
      <c r="G80" s="71"/>
      <c r="H80" s="71"/>
      <c r="I80" s="71"/>
      <c r="J80" s="31"/>
    </row>
    <row r="81" spans="1:10" ht="15" customHeight="1">
      <c r="A81" s="329" t="s">
        <v>414</v>
      </c>
      <c r="B81" s="134"/>
      <c r="C81" s="326">
        <v>1195821.5</v>
      </c>
      <c r="D81" s="327">
        <v>1195821.5</v>
      </c>
      <c r="E81" s="19" t="s">
        <v>341</v>
      </c>
      <c r="F81" s="71"/>
      <c r="G81" s="71"/>
      <c r="H81" s="71"/>
      <c r="I81" s="71"/>
      <c r="J81" s="31"/>
    </row>
    <row r="82" spans="1:10" ht="15" customHeight="1">
      <c r="A82" s="329" t="s">
        <v>788</v>
      </c>
      <c r="B82" s="134"/>
      <c r="C82" s="326">
        <v>728916</v>
      </c>
      <c r="D82" s="327">
        <v>728916</v>
      </c>
      <c r="E82" s="19" t="s">
        <v>341</v>
      </c>
      <c r="F82" s="71"/>
      <c r="G82" s="71"/>
      <c r="H82" s="71"/>
      <c r="I82" s="71"/>
      <c r="J82" s="31"/>
    </row>
    <row r="83" spans="1:10" ht="15" customHeight="1">
      <c r="A83" s="329" t="s">
        <v>417</v>
      </c>
      <c r="B83" s="134"/>
      <c r="C83" s="326">
        <v>2228</v>
      </c>
      <c r="D83" s="327">
        <v>2228</v>
      </c>
      <c r="E83" s="19" t="s">
        <v>341</v>
      </c>
      <c r="F83" s="71"/>
      <c r="G83" s="71"/>
      <c r="H83" s="71"/>
      <c r="I83" s="71"/>
      <c r="J83" s="31"/>
    </row>
    <row r="84" spans="1:10" ht="15" customHeight="1">
      <c r="A84" s="329" t="s">
        <v>404</v>
      </c>
      <c r="B84" s="60"/>
      <c r="C84" s="326">
        <v>20000</v>
      </c>
      <c r="D84" s="327">
        <v>20000</v>
      </c>
      <c r="E84" s="19" t="s">
        <v>341</v>
      </c>
      <c r="F84" s="31"/>
      <c r="G84" s="31"/>
      <c r="H84" s="31"/>
      <c r="I84" s="31"/>
      <c r="J84" s="31"/>
    </row>
    <row r="85" spans="1:10" ht="15" customHeight="1">
      <c r="A85" s="329" t="s">
        <v>423</v>
      </c>
      <c r="B85" s="60"/>
      <c r="C85" s="326">
        <v>7000</v>
      </c>
      <c r="D85" s="327">
        <v>7000</v>
      </c>
      <c r="E85" s="19" t="s">
        <v>341</v>
      </c>
      <c r="F85" s="31"/>
      <c r="G85" s="31"/>
      <c r="H85" s="31"/>
      <c r="I85" s="31"/>
      <c r="J85" s="31"/>
    </row>
    <row r="86" spans="1:10" ht="15" customHeight="1">
      <c r="A86" s="329" t="s">
        <v>789</v>
      </c>
      <c r="B86" s="60"/>
      <c r="C86" s="326">
        <v>18992</v>
      </c>
      <c r="D86" s="327">
        <v>18992</v>
      </c>
      <c r="E86" s="19" t="s">
        <v>341</v>
      </c>
      <c r="F86" s="31"/>
      <c r="G86" s="31"/>
      <c r="H86" s="31"/>
      <c r="I86" s="31"/>
      <c r="J86" s="31"/>
    </row>
    <row r="87" spans="1:10" ht="15" customHeight="1">
      <c r="A87" s="329" t="s">
        <v>357</v>
      </c>
      <c r="B87" s="60"/>
      <c r="C87" s="326">
        <v>41500</v>
      </c>
      <c r="D87" s="327">
        <v>41500</v>
      </c>
      <c r="E87" s="19" t="s">
        <v>341</v>
      </c>
      <c r="F87" s="31"/>
      <c r="G87" s="31"/>
      <c r="H87" s="31"/>
      <c r="I87" s="31"/>
      <c r="J87" s="31"/>
    </row>
    <row r="88" spans="1:10" ht="15" customHeight="1">
      <c r="A88" s="329" t="s">
        <v>358</v>
      </c>
      <c r="B88" s="60"/>
      <c r="C88" s="326">
        <v>13800</v>
      </c>
      <c r="D88" s="327">
        <v>13800</v>
      </c>
      <c r="E88" s="19" t="s">
        <v>341</v>
      </c>
      <c r="F88" s="31"/>
      <c r="G88" s="31"/>
      <c r="H88" s="31"/>
      <c r="I88" s="31"/>
      <c r="J88" s="31"/>
    </row>
    <row r="89" spans="1:10" ht="15" customHeight="1">
      <c r="A89" s="329" t="s">
        <v>359</v>
      </c>
      <c r="B89" s="60"/>
      <c r="C89" s="326">
        <v>22191.5</v>
      </c>
      <c r="D89" s="327">
        <v>22191.5</v>
      </c>
      <c r="E89" s="19" t="s">
        <v>341</v>
      </c>
      <c r="F89" s="31"/>
      <c r="G89" s="31"/>
      <c r="H89" s="31"/>
      <c r="I89" s="31"/>
      <c r="J89" s="31"/>
    </row>
    <row r="90" spans="1:10" ht="15" customHeight="1">
      <c r="A90" s="329" t="s">
        <v>361</v>
      </c>
      <c r="B90" s="60"/>
      <c r="C90" s="326">
        <v>10000</v>
      </c>
      <c r="D90" s="327">
        <v>10000</v>
      </c>
      <c r="E90" s="19" t="s">
        <v>341</v>
      </c>
      <c r="F90" s="31"/>
      <c r="G90" s="31"/>
      <c r="H90" s="31"/>
      <c r="I90" s="31"/>
      <c r="J90" s="31"/>
    </row>
    <row r="91" spans="1:10" ht="15" customHeight="1">
      <c r="A91" s="329" t="s">
        <v>362</v>
      </c>
      <c r="B91" s="60"/>
      <c r="C91" s="326">
        <v>50000</v>
      </c>
      <c r="D91" s="327">
        <v>50000</v>
      </c>
      <c r="E91" s="19" t="s">
        <v>341</v>
      </c>
      <c r="F91" s="59"/>
      <c r="G91" s="31"/>
      <c r="H91" s="31"/>
      <c r="I91" s="31"/>
      <c r="J91" s="31"/>
    </row>
    <row r="92" spans="1:10" ht="15" customHeight="1">
      <c r="A92" s="329" t="s">
        <v>364</v>
      </c>
      <c r="B92" s="60"/>
      <c r="C92" s="326">
        <v>49105.07</v>
      </c>
      <c r="D92" s="327">
        <v>49105.07</v>
      </c>
      <c r="E92" s="19" t="s">
        <v>341</v>
      </c>
      <c r="F92" s="59"/>
      <c r="G92" s="31"/>
      <c r="H92" s="31"/>
      <c r="I92" s="31"/>
      <c r="J92" s="31"/>
    </row>
    <row r="93" spans="1:10" ht="15" customHeight="1">
      <c r="A93" s="329" t="s">
        <v>367</v>
      </c>
      <c r="B93" s="60"/>
      <c r="C93" s="326">
        <v>49500</v>
      </c>
      <c r="D93" s="327">
        <v>49500</v>
      </c>
      <c r="E93" s="19" t="s">
        <v>341</v>
      </c>
      <c r="F93" s="59"/>
      <c r="G93" s="31"/>
      <c r="H93" s="31"/>
      <c r="I93" s="31"/>
      <c r="J93" s="31"/>
    </row>
    <row r="94" spans="1:10" ht="15" customHeight="1">
      <c r="A94" s="329" t="s">
        <v>368</v>
      </c>
      <c r="B94" s="60"/>
      <c r="C94" s="326">
        <v>10000</v>
      </c>
      <c r="D94" s="327">
        <v>10000</v>
      </c>
      <c r="E94" s="19" t="s">
        <v>341</v>
      </c>
      <c r="F94" s="31"/>
      <c r="G94" s="31"/>
      <c r="H94" s="31"/>
      <c r="I94" s="31"/>
      <c r="J94" s="31"/>
    </row>
    <row r="95" spans="1:10" ht="15" customHeight="1">
      <c r="A95" s="329" t="s">
        <v>370</v>
      </c>
      <c r="B95" s="60"/>
      <c r="C95" s="326">
        <v>52500</v>
      </c>
      <c r="D95" s="327">
        <v>52500</v>
      </c>
      <c r="E95" s="19" t="s">
        <v>341</v>
      </c>
      <c r="F95" s="31"/>
      <c r="G95" s="31"/>
      <c r="H95" s="31"/>
      <c r="I95" s="31"/>
      <c r="J95" s="31"/>
    </row>
    <row r="96" spans="1:10" ht="15" customHeight="1">
      <c r="A96" s="329" t="s">
        <v>371</v>
      </c>
      <c r="B96" s="60"/>
      <c r="C96" s="326">
        <v>26296.799999999999</v>
      </c>
      <c r="D96" s="327">
        <v>26296.799999999999</v>
      </c>
      <c r="E96" s="19" t="s">
        <v>341</v>
      </c>
      <c r="F96" s="31"/>
      <c r="G96" s="31"/>
      <c r="H96" s="31"/>
      <c r="I96" s="31"/>
      <c r="J96" s="31"/>
    </row>
    <row r="97" spans="1:10" ht="15" customHeight="1">
      <c r="A97" s="329" t="s">
        <v>418</v>
      </c>
      <c r="B97" s="60"/>
      <c r="C97" s="326">
        <v>1493872.22</v>
      </c>
      <c r="D97" s="327">
        <v>1493872.22</v>
      </c>
      <c r="E97" s="19" t="s">
        <v>341</v>
      </c>
      <c r="F97" s="31"/>
      <c r="G97" s="31"/>
      <c r="H97" s="31"/>
      <c r="I97" s="31"/>
      <c r="J97" s="31"/>
    </row>
    <row r="98" spans="1:10" ht="15" customHeight="1">
      <c r="A98" s="329" t="s">
        <v>420</v>
      </c>
      <c r="B98" s="60"/>
      <c r="C98" s="326">
        <v>79564</v>
      </c>
      <c r="D98" s="327">
        <v>79564</v>
      </c>
      <c r="E98" s="19" t="s">
        <v>341</v>
      </c>
      <c r="F98" s="31"/>
      <c r="G98" s="31"/>
      <c r="H98" s="31"/>
      <c r="I98" s="31"/>
      <c r="J98" s="31"/>
    </row>
    <row r="99" spans="1:10" ht="15" customHeight="1">
      <c r="A99" s="329" t="s">
        <v>425</v>
      </c>
      <c r="B99" s="60"/>
      <c r="C99" s="326">
        <v>48412.53</v>
      </c>
      <c r="D99" s="327">
        <v>48412.53</v>
      </c>
      <c r="E99" s="19" t="s">
        <v>341</v>
      </c>
      <c r="F99" s="31"/>
      <c r="G99" s="31"/>
      <c r="H99" s="31"/>
      <c r="I99" s="31"/>
      <c r="J99" s="31"/>
    </row>
    <row r="100" spans="1:10" ht="15" customHeight="1">
      <c r="A100" s="329" t="s">
        <v>451</v>
      </c>
      <c r="B100" s="60"/>
      <c r="C100" s="326">
        <v>46490.87</v>
      </c>
      <c r="D100" s="327">
        <v>46490.87</v>
      </c>
      <c r="E100" s="19" t="s">
        <v>341</v>
      </c>
      <c r="F100" s="31"/>
      <c r="G100" s="31"/>
      <c r="H100" s="31"/>
      <c r="I100" s="31"/>
      <c r="J100" s="31"/>
    </row>
    <row r="101" spans="1:10" ht="15" customHeight="1">
      <c r="A101" s="329" t="s">
        <v>452</v>
      </c>
      <c r="B101" s="60"/>
      <c r="C101" s="326">
        <v>48753.08</v>
      </c>
      <c r="D101" s="327">
        <v>48753.08</v>
      </c>
      <c r="E101" s="19" t="s">
        <v>341</v>
      </c>
      <c r="F101" s="31"/>
      <c r="G101" s="31"/>
      <c r="H101" s="31"/>
      <c r="I101" s="31"/>
      <c r="J101" s="31"/>
    </row>
    <row r="102" spans="1:10" ht="15" customHeight="1">
      <c r="A102" s="329" t="s">
        <v>465</v>
      </c>
      <c r="B102" s="60"/>
      <c r="C102" s="326">
        <v>58368</v>
      </c>
      <c r="D102" s="327">
        <v>58368</v>
      </c>
      <c r="E102" s="19" t="s">
        <v>341</v>
      </c>
      <c r="F102" s="31"/>
      <c r="G102" s="31"/>
      <c r="H102" s="31"/>
      <c r="I102" s="31"/>
      <c r="J102" s="31"/>
    </row>
    <row r="103" spans="1:10" ht="15" customHeight="1">
      <c r="A103" s="329" t="s">
        <v>468</v>
      </c>
      <c r="B103" s="60"/>
      <c r="C103" s="326">
        <v>19875</v>
      </c>
      <c r="D103" s="327">
        <v>19875</v>
      </c>
      <c r="E103" s="19" t="s">
        <v>341</v>
      </c>
      <c r="F103" s="31"/>
      <c r="G103" s="31"/>
      <c r="H103" s="31"/>
      <c r="I103" s="31"/>
      <c r="J103" s="31"/>
    </row>
    <row r="104" spans="1:10" ht="15" customHeight="1">
      <c r="A104" s="329" t="s">
        <v>790</v>
      </c>
      <c r="B104" s="60"/>
      <c r="C104" s="326">
        <v>42388.19</v>
      </c>
      <c r="D104" s="327">
        <v>42388.19</v>
      </c>
      <c r="E104" s="19" t="s">
        <v>341</v>
      </c>
      <c r="F104" s="31"/>
      <c r="G104" s="31"/>
      <c r="H104" s="31"/>
      <c r="I104" s="31"/>
      <c r="J104" s="31"/>
    </row>
    <row r="105" spans="1:10" ht="15" customHeight="1">
      <c r="A105" s="329" t="s">
        <v>791</v>
      </c>
      <c r="B105" s="60"/>
      <c r="C105" s="326">
        <v>64607.12</v>
      </c>
      <c r="D105" s="327">
        <v>64607.12</v>
      </c>
      <c r="E105" s="19" t="s">
        <v>341</v>
      </c>
      <c r="F105" s="31"/>
      <c r="G105" s="31"/>
      <c r="H105" s="31"/>
      <c r="I105" s="31"/>
      <c r="J105" s="31"/>
    </row>
    <row r="106" spans="1:10" ht="15" customHeight="1">
      <c r="A106" s="329" t="s">
        <v>792</v>
      </c>
      <c r="B106" s="60"/>
      <c r="C106" s="326">
        <v>77577</v>
      </c>
      <c r="D106" s="327">
        <v>77577</v>
      </c>
      <c r="E106" s="19" t="s">
        <v>341</v>
      </c>
      <c r="F106" s="31"/>
      <c r="G106" s="31"/>
      <c r="H106" s="31"/>
      <c r="I106" s="31"/>
      <c r="J106" s="31"/>
    </row>
    <row r="107" spans="1:10" ht="15" customHeight="1">
      <c r="A107" s="329" t="s">
        <v>793</v>
      </c>
      <c r="B107" s="60"/>
      <c r="C107" s="326">
        <v>47419.87</v>
      </c>
      <c r="D107" s="327">
        <v>47419.87</v>
      </c>
      <c r="E107" s="19" t="s">
        <v>341</v>
      </c>
      <c r="F107" s="31"/>
      <c r="G107" s="31"/>
      <c r="H107" s="31"/>
      <c r="I107" s="31"/>
      <c r="J107" s="31"/>
    </row>
    <row r="108" spans="1:10" ht="15" customHeight="1">
      <c r="A108" s="329" t="s">
        <v>794</v>
      </c>
      <c r="B108" s="60"/>
      <c r="C108" s="326">
        <v>47523.4</v>
      </c>
      <c r="D108" s="327">
        <v>47523.4</v>
      </c>
      <c r="E108" s="19" t="s">
        <v>341</v>
      </c>
      <c r="F108" s="31"/>
      <c r="G108" s="31"/>
      <c r="H108" s="31"/>
      <c r="I108" s="31"/>
      <c r="J108" s="31"/>
    </row>
    <row r="109" spans="1:10" ht="15" customHeight="1">
      <c r="A109" s="329" t="s">
        <v>795</v>
      </c>
      <c r="B109" s="60"/>
      <c r="C109" s="326">
        <v>404166.88</v>
      </c>
      <c r="D109" s="327">
        <v>404166.88</v>
      </c>
      <c r="E109" s="19" t="s">
        <v>341</v>
      </c>
      <c r="F109" s="31"/>
      <c r="G109" s="31"/>
      <c r="H109" s="31"/>
      <c r="I109" s="31"/>
      <c r="J109" s="31"/>
    </row>
    <row r="110" spans="1:10" ht="15" customHeight="1">
      <c r="A110" s="329" t="s">
        <v>796</v>
      </c>
      <c r="B110" s="60"/>
      <c r="C110" s="326">
        <v>92773.11</v>
      </c>
      <c r="D110" s="327">
        <v>92773.11</v>
      </c>
      <c r="E110" s="19" t="s">
        <v>341</v>
      </c>
      <c r="F110" s="31"/>
      <c r="G110" s="31"/>
      <c r="H110" s="31"/>
      <c r="I110" s="31"/>
      <c r="J110" s="31"/>
    </row>
    <row r="111" spans="1:10" ht="15" customHeight="1">
      <c r="A111" s="329" t="s">
        <v>360</v>
      </c>
      <c r="B111" s="60"/>
      <c r="C111" s="326">
        <v>4500</v>
      </c>
      <c r="D111" s="327">
        <v>4500</v>
      </c>
      <c r="E111" s="19" t="s">
        <v>341</v>
      </c>
      <c r="F111" s="31"/>
      <c r="G111" s="31"/>
      <c r="H111" s="31"/>
      <c r="I111" s="31"/>
      <c r="J111" s="31"/>
    </row>
    <row r="112" spans="1:10" ht="15" customHeight="1">
      <c r="A112" s="329" t="s">
        <v>366</v>
      </c>
      <c r="B112" s="60"/>
      <c r="C112" s="326">
        <v>55235</v>
      </c>
      <c r="D112" s="327">
        <v>55235</v>
      </c>
      <c r="E112" s="19" t="s">
        <v>341</v>
      </c>
      <c r="F112" s="31"/>
      <c r="G112" s="31"/>
      <c r="H112" s="31"/>
      <c r="I112" s="31"/>
      <c r="J112" s="31"/>
    </row>
    <row r="113" spans="1:10" ht="15" customHeight="1">
      <c r="A113" s="329" t="s">
        <v>373</v>
      </c>
      <c r="B113" s="60"/>
      <c r="C113" s="326">
        <v>13884.5</v>
      </c>
      <c r="D113" s="327">
        <v>13884.5</v>
      </c>
      <c r="E113" s="19" t="s">
        <v>341</v>
      </c>
      <c r="F113" s="31"/>
      <c r="G113" s="31"/>
      <c r="H113" s="31"/>
      <c r="I113" s="31"/>
      <c r="J113" s="31"/>
    </row>
    <row r="114" spans="1:10" ht="15" customHeight="1">
      <c r="A114" s="329" t="s">
        <v>374</v>
      </c>
      <c r="B114" s="60"/>
      <c r="C114" s="326">
        <v>29846</v>
      </c>
      <c r="D114" s="327">
        <v>29846</v>
      </c>
      <c r="E114" s="19" t="s">
        <v>341</v>
      </c>
      <c r="F114" s="31"/>
      <c r="G114" s="31"/>
      <c r="H114" s="31"/>
      <c r="I114" s="31"/>
      <c r="J114" s="31"/>
    </row>
    <row r="115" spans="1:10" ht="15" customHeight="1">
      <c r="A115" s="329" t="s">
        <v>375</v>
      </c>
      <c r="B115" s="60"/>
      <c r="C115" s="326">
        <v>140932.70000000001</v>
      </c>
      <c r="D115" s="327">
        <v>140932.70000000001</v>
      </c>
      <c r="E115" s="19" t="s">
        <v>341</v>
      </c>
      <c r="F115" s="31"/>
      <c r="G115" s="31"/>
      <c r="H115" s="31"/>
      <c r="I115" s="31"/>
      <c r="J115" s="31"/>
    </row>
    <row r="116" spans="1:10" ht="15" customHeight="1">
      <c r="A116" s="329" t="s">
        <v>376</v>
      </c>
      <c r="B116" s="60"/>
      <c r="C116" s="326">
        <v>10000</v>
      </c>
      <c r="D116" s="327">
        <v>10000</v>
      </c>
      <c r="E116" s="19" t="s">
        <v>341</v>
      </c>
      <c r="F116" s="31"/>
      <c r="G116" s="31"/>
      <c r="H116" s="31"/>
      <c r="I116" s="31"/>
      <c r="J116" s="31"/>
    </row>
    <row r="117" spans="1:10" ht="15" customHeight="1">
      <c r="A117" s="329" t="s">
        <v>377</v>
      </c>
      <c r="B117" s="60"/>
      <c r="C117" s="326">
        <v>10540.4</v>
      </c>
      <c r="D117" s="327">
        <v>10540.4</v>
      </c>
      <c r="E117" s="19" t="s">
        <v>341</v>
      </c>
      <c r="F117" s="31"/>
      <c r="G117" s="31"/>
      <c r="H117" s="31"/>
      <c r="I117" s="31"/>
      <c r="J117" s="31"/>
    </row>
    <row r="118" spans="1:10" ht="15" customHeight="1">
      <c r="A118" s="329" t="s">
        <v>378</v>
      </c>
      <c r="B118" s="60"/>
      <c r="C118" s="326">
        <v>6500</v>
      </c>
      <c r="D118" s="327">
        <v>6500</v>
      </c>
      <c r="E118" s="19" t="s">
        <v>341</v>
      </c>
      <c r="F118" s="31"/>
      <c r="G118" s="31"/>
      <c r="H118" s="31"/>
      <c r="I118" s="31"/>
      <c r="J118" s="31"/>
    </row>
    <row r="119" spans="1:10" ht="15" customHeight="1">
      <c r="A119" s="329" t="s">
        <v>381</v>
      </c>
      <c r="B119" s="60"/>
      <c r="C119" s="326">
        <v>63246</v>
      </c>
      <c r="D119" s="327">
        <v>63246</v>
      </c>
      <c r="E119" s="19" t="s">
        <v>341</v>
      </c>
      <c r="F119" s="31"/>
      <c r="G119" s="31"/>
      <c r="H119" s="31"/>
      <c r="I119" s="31"/>
      <c r="J119" s="31"/>
    </row>
    <row r="120" spans="1:10" ht="15" customHeight="1">
      <c r="A120" s="329" t="s">
        <v>385</v>
      </c>
      <c r="B120" s="60"/>
      <c r="C120" s="326">
        <v>26732</v>
      </c>
      <c r="D120" s="327">
        <v>26732</v>
      </c>
      <c r="E120" s="19" t="s">
        <v>341</v>
      </c>
      <c r="F120" s="31"/>
      <c r="G120" s="31"/>
      <c r="H120" s="31"/>
      <c r="I120" s="31"/>
      <c r="J120" s="31"/>
    </row>
    <row r="121" spans="1:10" ht="15" customHeight="1">
      <c r="A121" s="329" t="s">
        <v>387</v>
      </c>
      <c r="B121" s="60"/>
      <c r="C121" s="326">
        <v>45771</v>
      </c>
      <c r="D121" s="327">
        <v>45771</v>
      </c>
      <c r="E121" s="19" t="s">
        <v>341</v>
      </c>
      <c r="F121" s="31"/>
      <c r="G121" s="31"/>
      <c r="H121" s="31"/>
      <c r="I121" s="31"/>
      <c r="J121" s="31"/>
    </row>
    <row r="122" spans="1:10" ht="15" customHeight="1">
      <c r="A122" s="329" t="s">
        <v>388</v>
      </c>
      <c r="B122" s="60"/>
      <c r="C122" s="326">
        <v>678683</v>
      </c>
      <c r="D122" s="327">
        <v>678683</v>
      </c>
      <c r="E122" s="19" t="s">
        <v>341</v>
      </c>
      <c r="F122" s="31"/>
      <c r="G122" s="31"/>
      <c r="H122" s="31"/>
      <c r="I122" s="31"/>
      <c r="J122" s="31"/>
    </row>
    <row r="123" spans="1:10" ht="15" customHeight="1">
      <c r="A123" s="329" t="s">
        <v>392</v>
      </c>
      <c r="B123" s="60"/>
      <c r="C123" s="326">
        <v>111300.7</v>
      </c>
      <c r="D123" s="327">
        <v>111300.7</v>
      </c>
      <c r="E123" s="19" t="s">
        <v>341</v>
      </c>
      <c r="F123" s="31"/>
      <c r="G123" s="31"/>
      <c r="H123" s="31"/>
      <c r="I123" s="31"/>
      <c r="J123" s="31"/>
    </row>
    <row r="124" spans="1:10" ht="15" customHeight="1">
      <c r="A124" s="329" t="s">
        <v>411</v>
      </c>
      <c r="B124" s="60"/>
      <c r="C124" s="326">
        <v>2282793</v>
      </c>
      <c r="D124" s="327">
        <v>2282793</v>
      </c>
      <c r="E124" s="19" t="s">
        <v>341</v>
      </c>
      <c r="F124" s="31"/>
      <c r="G124" s="31"/>
      <c r="H124" s="31"/>
      <c r="I124" s="31"/>
      <c r="J124" s="31"/>
    </row>
    <row r="125" spans="1:10" ht="15" customHeight="1">
      <c r="A125" s="329" t="s">
        <v>419</v>
      </c>
      <c r="B125" s="60"/>
      <c r="C125" s="326">
        <v>57785</v>
      </c>
      <c r="D125" s="327">
        <v>57785</v>
      </c>
      <c r="E125" s="19" t="s">
        <v>341</v>
      </c>
      <c r="F125" s="31"/>
      <c r="G125" s="31"/>
      <c r="H125" s="31"/>
      <c r="I125" s="31"/>
      <c r="J125" s="31"/>
    </row>
    <row r="126" spans="1:10" ht="15" customHeight="1">
      <c r="A126" s="329" t="s">
        <v>464</v>
      </c>
      <c r="B126" s="60"/>
      <c r="C126" s="326">
        <v>66361</v>
      </c>
      <c r="D126" s="327">
        <v>66361</v>
      </c>
      <c r="E126" s="19" t="s">
        <v>341</v>
      </c>
      <c r="F126" s="31"/>
      <c r="G126" s="31"/>
      <c r="H126" s="31"/>
      <c r="I126" s="31"/>
      <c r="J126" s="31"/>
    </row>
    <row r="127" spans="1:10" ht="15" customHeight="1">
      <c r="A127" s="329" t="s">
        <v>797</v>
      </c>
      <c r="B127" s="60"/>
      <c r="C127" s="326">
        <v>70883</v>
      </c>
      <c r="D127" s="327">
        <v>70883</v>
      </c>
      <c r="E127" s="19" t="s">
        <v>341</v>
      </c>
      <c r="F127" s="31"/>
      <c r="G127" s="31"/>
      <c r="H127" s="31"/>
      <c r="I127" s="31"/>
      <c r="J127" s="31"/>
    </row>
    <row r="128" spans="1:10" ht="15" customHeight="1">
      <c r="A128" s="329" t="s">
        <v>798</v>
      </c>
      <c r="B128" s="60"/>
      <c r="C128" s="326">
        <v>85373</v>
      </c>
      <c r="D128" s="327">
        <v>85373</v>
      </c>
      <c r="E128" s="19" t="s">
        <v>341</v>
      </c>
      <c r="F128" s="31"/>
      <c r="G128" s="31"/>
      <c r="H128" s="31"/>
      <c r="I128" s="31"/>
      <c r="J128" s="31"/>
    </row>
    <row r="129" spans="1:10" ht="15" customHeight="1">
      <c r="A129" s="329" t="s">
        <v>799</v>
      </c>
      <c r="B129" s="60"/>
      <c r="C129" s="326">
        <v>85756</v>
      </c>
      <c r="D129" s="327">
        <v>85756</v>
      </c>
      <c r="E129" s="19" t="s">
        <v>341</v>
      </c>
      <c r="F129" s="31"/>
      <c r="G129" s="31"/>
      <c r="H129" s="31"/>
      <c r="I129" s="31"/>
      <c r="J129" s="31"/>
    </row>
    <row r="130" spans="1:10" ht="15" customHeight="1">
      <c r="A130" s="329" t="s">
        <v>800</v>
      </c>
      <c r="B130" s="60"/>
      <c r="C130" s="326">
        <v>98241</v>
      </c>
      <c r="D130" s="327">
        <v>98241</v>
      </c>
      <c r="E130" s="19" t="s">
        <v>341</v>
      </c>
      <c r="F130" s="31"/>
      <c r="G130" s="31"/>
      <c r="H130" s="31"/>
      <c r="I130" s="31"/>
      <c r="J130" s="31"/>
    </row>
    <row r="131" spans="1:10" ht="15" customHeight="1">
      <c r="A131" s="329" t="s">
        <v>801</v>
      </c>
      <c r="B131" s="60"/>
      <c r="C131" s="326">
        <v>98200</v>
      </c>
      <c r="D131" s="327">
        <v>98200</v>
      </c>
      <c r="E131" s="19" t="s">
        <v>341</v>
      </c>
      <c r="F131" s="31"/>
      <c r="G131" s="31"/>
      <c r="H131" s="31"/>
      <c r="I131" s="31"/>
      <c r="J131" s="31"/>
    </row>
    <row r="132" spans="1:10" ht="15" customHeight="1">
      <c r="A132" s="329" t="s">
        <v>802</v>
      </c>
      <c r="B132" s="60"/>
      <c r="C132" s="326">
        <v>98390</v>
      </c>
      <c r="D132" s="327">
        <v>98390</v>
      </c>
      <c r="E132" s="19" t="s">
        <v>341</v>
      </c>
      <c r="F132" s="31"/>
      <c r="G132" s="31"/>
      <c r="H132" s="31"/>
      <c r="I132" s="31"/>
      <c r="J132" s="31"/>
    </row>
    <row r="133" spans="1:10" ht="15" customHeight="1">
      <c r="A133" s="329" t="s">
        <v>803</v>
      </c>
      <c r="B133" s="60"/>
      <c r="C133" s="326">
        <v>47292.83</v>
      </c>
      <c r="D133" s="327">
        <v>47292.83</v>
      </c>
      <c r="E133" s="19" t="s">
        <v>341</v>
      </c>
      <c r="F133" s="31"/>
      <c r="G133" s="31"/>
      <c r="H133" s="31"/>
      <c r="I133" s="31"/>
      <c r="J133" s="31"/>
    </row>
    <row r="134" spans="1:10" ht="15" customHeight="1">
      <c r="A134" s="329" t="s">
        <v>804</v>
      </c>
      <c r="B134" s="60"/>
      <c r="C134" s="326">
        <v>91706.35</v>
      </c>
      <c r="D134" s="327">
        <v>91706.35</v>
      </c>
      <c r="E134" s="19" t="s">
        <v>341</v>
      </c>
      <c r="F134" s="31"/>
      <c r="G134" s="31"/>
      <c r="H134" s="31"/>
      <c r="I134" s="31"/>
      <c r="J134" s="31"/>
    </row>
    <row r="135" spans="1:10" ht="15" customHeight="1">
      <c r="A135" s="329" t="s">
        <v>805</v>
      </c>
      <c r="B135" s="60"/>
      <c r="C135" s="326">
        <v>91837.28</v>
      </c>
      <c r="D135" s="327">
        <v>91837.28</v>
      </c>
      <c r="E135" s="19" t="s">
        <v>341</v>
      </c>
      <c r="F135" s="31"/>
      <c r="G135" s="31"/>
      <c r="H135" s="31"/>
      <c r="I135" s="31"/>
      <c r="J135" s="31"/>
    </row>
    <row r="136" spans="1:10" ht="15" customHeight="1">
      <c r="A136" s="329" t="s">
        <v>806</v>
      </c>
      <c r="B136" s="60"/>
      <c r="C136" s="326">
        <v>85439</v>
      </c>
      <c r="D136" s="327">
        <v>85439</v>
      </c>
      <c r="E136" s="19" t="s">
        <v>341</v>
      </c>
      <c r="F136" s="31"/>
      <c r="G136" s="31"/>
      <c r="H136" s="31"/>
      <c r="I136" s="31"/>
      <c r="J136" s="31"/>
    </row>
    <row r="137" spans="1:10" ht="15" customHeight="1">
      <c r="A137" s="329" t="s">
        <v>807</v>
      </c>
      <c r="B137" s="60"/>
      <c r="C137" s="326">
        <v>85103</v>
      </c>
      <c r="D137" s="327">
        <v>85103</v>
      </c>
      <c r="E137" s="19" t="s">
        <v>341</v>
      </c>
      <c r="F137" s="31"/>
      <c r="G137" s="31"/>
      <c r="H137" s="31"/>
      <c r="I137" s="31"/>
      <c r="J137" s="31"/>
    </row>
    <row r="138" spans="1:10" ht="15" customHeight="1">
      <c r="A138" s="329" t="s">
        <v>808</v>
      </c>
      <c r="B138" s="60"/>
      <c r="C138" s="326">
        <v>44385.37</v>
      </c>
      <c r="D138" s="327">
        <v>44385.37</v>
      </c>
      <c r="E138" s="19" t="s">
        <v>341</v>
      </c>
      <c r="F138" s="31"/>
      <c r="G138" s="31"/>
      <c r="H138" s="31"/>
      <c r="I138" s="31"/>
      <c r="J138" s="31"/>
    </row>
    <row r="139" spans="1:10" ht="15" customHeight="1">
      <c r="A139" s="329" t="s">
        <v>809</v>
      </c>
      <c r="B139" s="60"/>
      <c r="C139" s="326">
        <v>50000</v>
      </c>
      <c r="D139" s="327">
        <v>50000</v>
      </c>
      <c r="E139" s="19" t="s">
        <v>341</v>
      </c>
      <c r="F139" s="31"/>
      <c r="G139" s="31"/>
      <c r="H139" s="31"/>
      <c r="I139" s="31"/>
      <c r="J139" s="31"/>
    </row>
    <row r="140" spans="1:10" ht="15" customHeight="1">
      <c r="A140" s="329" t="s">
        <v>365</v>
      </c>
      <c r="B140" s="60"/>
      <c r="C140" s="326">
        <v>21650</v>
      </c>
      <c r="D140" s="327">
        <v>21650</v>
      </c>
      <c r="E140" s="19" t="s">
        <v>341</v>
      </c>
      <c r="F140" s="31"/>
      <c r="G140" s="31"/>
      <c r="H140" s="31"/>
      <c r="I140" s="31"/>
      <c r="J140" s="31"/>
    </row>
    <row r="141" spans="1:10" ht="15" customHeight="1">
      <c r="A141" s="329" t="s">
        <v>369</v>
      </c>
      <c r="B141" s="60"/>
      <c r="C141" s="326">
        <v>25000</v>
      </c>
      <c r="D141" s="327">
        <v>25000</v>
      </c>
      <c r="E141" s="19" t="s">
        <v>341</v>
      </c>
      <c r="F141" s="31"/>
      <c r="G141" s="31"/>
      <c r="H141" s="31"/>
      <c r="I141" s="31"/>
      <c r="J141" s="31"/>
    </row>
    <row r="142" spans="1:10" ht="15" customHeight="1">
      <c r="A142" s="329" t="s">
        <v>372</v>
      </c>
      <c r="B142" s="60"/>
      <c r="C142" s="326">
        <v>210000</v>
      </c>
      <c r="D142" s="327">
        <v>210000</v>
      </c>
      <c r="E142" s="19" t="s">
        <v>341</v>
      </c>
      <c r="F142" s="31"/>
      <c r="G142" s="31"/>
      <c r="H142" s="31"/>
      <c r="I142" s="31"/>
      <c r="J142" s="31"/>
    </row>
    <row r="143" spans="1:10" ht="15" customHeight="1">
      <c r="A143" s="329" t="s">
        <v>379</v>
      </c>
      <c r="B143" s="60"/>
      <c r="C143" s="326">
        <v>3019.4</v>
      </c>
      <c r="D143" s="327">
        <v>3019.4</v>
      </c>
      <c r="E143" s="19" t="s">
        <v>341</v>
      </c>
      <c r="F143" s="31"/>
      <c r="G143" s="31"/>
      <c r="H143" s="31"/>
      <c r="I143" s="31"/>
      <c r="J143" s="31"/>
    </row>
    <row r="144" spans="1:10" ht="15" customHeight="1">
      <c r="A144" s="329" t="s">
        <v>380</v>
      </c>
      <c r="B144" s="60"/>
      <c r="C144" s="326">
        <v>3426.7</v>
      </c>
      <c r="D144" s="327">
        <v>3426.7</v>
      </c>
      <c r="E144" s="19" t="s">
        <v>341</v>
      </c>
      <c r="F144" s="31"/>
      <c r="G144" s="31"/>
      <c r="H144" s="31"/>
      <c r="I144" s="31"/>
      <c r="J144" s="31"/>
    </row>
    <row r="145" spans="1:10" ht="15" customHeight="1">
      <c r="A145" s="329" t="s">
        <v>382</v>
      </c>
      <c r="B145" s="60"/>
      <c r="C145" s="326">
        <v>1700</v>
      </c>
      <c r="D145" s="327">
        <v>1700</v>
      </c>
      <c r="E145" s="19" t="s">
        <v>341</v>
      </c>
      <c r="F145" s="31"/>
      <c r="G145" s="31"/>
      <c r="H145" s="31"/>
      <c r="I145" s="31"/>
      <c r="J145" s="31"/>
    </row>
    <row r="146" spans="1:10" ht="15" customHeight="1">
      <c r="A146" s="329" t="s">
        <v>383</v>
      </c>
      <c r="B146" s="60"/>
      <c r="C146" s="326">
        <v>77922.5</v>
      </c>
      <c r="D146" s="327">
        <v>77922.5</v>
      </c>
      <c r="E146" s="19" t="s">
        <v>341</v>
      </c>
      <c r="F146" s="31"/>
      <c r="G146" s="31"/>
      <c r="H146" s="31"/>
      <c r="I146" s="31"/>
      <c r="J146" s="31"/>
    </row>
    <row r="147" spans="1:10" ht="15" customHeight="1">
      <c r="A147" s="329" t="s">
        <v>390</v>
      </c>
      <c r="B147" s="60"/>
      <c r="C147" s="326">
        <v>20100</v>
      </c>
      <c r="D147" s="327">
        <v>20100</v>
      </c>
      <c r="E147" s="19" t="s">
        <v>341</v>
      </c>
      <c r="F147" s="31"/>
      <c r="G147" s="31"/>
      <c r="H147" s="31"/>
      <c r="I147" s="31"/>
      <c r="J147" s="31"/>
    </row>
    <row r="148" spans="1:10" ht="15" customHeight="1">
      <c r="A148" s="329" t="s">
        <v>421</v>
      </c>
      <c r="B148" s="60"/>
      <c r="C148" s="326">
        <v>142040.43</v>
      </c>
      <c r="D148" s="327">
        <v>142040.43</v>
      </c>
      <c r="E148" s="19" t="s">
        <v>341</v>
      </c>
      <c r="F148" s="31"/>
      <c r="G148" s="31"/>
      <c r="H148" s="31"/>
      <c r="I148" s="31"/>
      <c r="J148" s="31"/>
    </row>
    <row r="149" spans="1:10" ht="15" customHeight="1">
      <c r="A149" s="329" t="s">
        <v>422</v>
      </c>
      <c r="B149" s="60"/>
      <c r="C149" s="326">
        <v>2600</v>
      </c>
      <c r="D149" s="327">
        <v>2600</v>
      </c>
      <c r="E149" s="19" t="s">
        <v>341</v>
      </c>
      <c r="F149" s="31"/>
      <c r="G149" s="31"/>
      <c r="H149" s="31"/>
      <c r="I149" s="31"/>
      <c r="J149" s="31"/>
    </row>
    <row r="150" spans="1:10" ht="15" customHeight="1">
      <c r="A150" s="329" t="s">
        <v>423</v>
      </c>
      <c r="B150" s="60"/>
      <c r="C150" s="326">
        <v>2700</v>
      </c>
      <c r="D150" s="327">
        <v>2700</v>
      </c>
      <c r="E150" s="19" t="s">
        <v>341</v>
      </c>
      <c r="F150" s="31"/>
      <c r="G150" s="31"/>
      <c r="H150" s="31"/>
      <c r="I150" s="31"/>
      <c r="J150" s="31"/>
    </row>
    <row r="151" spans="1:10" ht="15" customHeight="1">
      <c r="A151" s="329" t="s">
        <v>424</v>
      </c>
      <c r="B151" s="60"/>
      <c r="C151" s="326">
        <v>10650</v>
      </c>
      <c r="D151" s="327">
        <v>10650</v>
      </c>
      <c r="E151" s="19" t="s">
        <v>341</v>
      </c>
      <c r="F151" s="31"/>
      <c r="G151" s="31"/>
      <c r="H151" s="31"/>
      <c r="I151" s="31"/>
      <c r="J151" s="31"/>
    </row>
    <row r="152" spans="1:10" ht="15" customHeight="1">
      <c r="A152" s="329" t="s">
        <v>427</v>
      </c>
      <c r="B152" s="60"/>
      <c r="C152" s="326">
        <v>1900</v>
      </c>
      <c r="D152" s="327">
        <v>1900</v>
      </c>
      <c r="E152" s="19" t="s">
        <v>341</v>
      </c>
      <c r="F152" s="31"/>
      <c r="G152" s="31"/>
      <c r="H152" s="31"/>
      <c r="I152" s="31"/>
      <c r="J152" s="31"/>
    </row>
    <row r="153" spans="1:10" ht="15" customHeight="1">
      <c r="A153" s="329" t="s">
        <v>428</v>
      </c>
      <c r="B153" s="60"/>
      <c r="C153" s="326">
        <v>2640</v>
      </c>
      <c r="D153" s="327">
        <v>2640</v>
      </c>
      <c r="E153" s="19" t="s">
        <v>341</v>
      </c>
      <c r="F153" s="31"/>
      <c r="G153" s="31"/>
      <c r="H153" s="31"/>
      <c r="I153" s="31"/>
      <c r="J153" s="31"/>
    </row>
    <row r="154" spans="1:10" ht="15" customHeight="1">
      <c r="A154" s="329" t="s">
        <v>429</v>
      </c>
      <c r="B154" s="60"/>
      <c r="C154" s="326">
        <v>2530</v>
      </c>
      <c r="D154" s="327">
        <v>2530</v>
      </c>
      <c r="E154" s="19" t="s">
        <v>341</v>
      </c>
      <c r="F154" s="31"/>
      <c r="G154" s="31"/>
      <c r="H154" s="31"/>
      <c r="I154" s="31"/>
      <c r="J154" s="31"/>
    </row>
    <row r="155" spans="1:10" ht="15" customHeight="1">
      <c r="A155" s="329" t="s">
        <v>430</v>
      </c>
      <c r="B155" s="60"/>
      <c r="C155" s="326">
        <v>7200</v>
      </c>
      <c r="D155" s="327">
        <v>7200</v>
      </c>
      <c r="E155" s="19" t="s">
        <v>341</v>
      </c>
      <c r="F155" s="31"/>
      <c r="G155" s="31"/>
      <c r="H155" s="31"/>
      <c r="I155" s="31"/>
      <c r="J155" s="31"/>
    </row>
    <row r="156" spans="1:10" ht="15" customHeight="1">
      <c r="A156" s="329" t="s">
        <v>431</v>
      </c>
      <c r="B156" s="60"/>
      <c r="C156" s="326">
        <v>6440</v>
      </c>
      <c r="D156" s="327">
        <v>6440</v>
      </c>
      <c r="E156" s="19" t="s">
        <v>341</v>
      </c>
      <c r="F156" s="31"/>
      <c r="G156" s="31"/>
      <c r="H156" s="31"/>
      <c r="I156" s="31"/>
      <c r="J156" s="31"/>
    </row>
    <row r="157" spans="1:10" ht="15" customHeight="1">
      <c r="A157" s="329" t="s">
        <v>432</v>
      </c>
      <c r="B157" s="60"/>
      <c r="C157" s="326">
        <v>12600</v>
      </c>
      <c r="D157" s="327">
        <v>12600</v>
      </c>
      <c r="E157" s="19" t="s">
        <v>341</v>
      </c>
      <c r="F157" s="31"/>
      <c r="G157" s="31"/>
      <c r="H157" s="31"/>
      <c r="I157" s="31"/>
      <c r="J157" s="31"/>
    </row>
    <row r="158" spans="1:10" ht="15" customHeight="1">
      <c r="A158" s="329" t="s">
        <v>433</v>
      </c>
      <c r="B158" s="60"/>
      <c r="C158" s="326">
        <v>1495</v>
      </c>
      <c r="D158" s="327">
        <v>1495</v>
      </c>
      <c r="E158" s="19" t="s">
        <v>341</v>
      </c>
      <c r="F158" s="31"/>
      <c r="G158" s="31"/>
      <c r="H158" s="31"/>
      <c r="I158" s="31"/>
      <c r="J158" s="31"/>
    </row>
    <row r="159" spans="1:10" ht="15" customHeight="1">
      <c r="A159" s="329" t="s">
        <v>434</v>
      </c>
      <c r="B159" s="60"/>
      <c r="C159" s="326">
        <v>5520</v>
      </c>
      <c r="D159" s="327">
        <v>5520</v>
      </c>
      <c r="E159" s="19" t="s">
        <v>341</v>
      </c>
      <c r="F159" s="31"/>
      <c r="G159" s="31"/>
      <c r="H159" s="31"/>
      <c r="I159" s="31"/>
      <c r="J159" s="31"/>
    </row>
    <row r="160" spans="1:10" ht="15" customHeight="1">
      <c r="A160" s="329" t="s">
        <v>435</v>
      </c>
      <c r="B160" s="60"/>
      <c r="C160" s="326">
        <v>3335</v>
      </c>
      <c r="D160" s="327">
        <v>3335</v>
      </c>
      <c r="E160" s="19" t="s">
        <v>341</v>
      </c>
      <c r="F160" s="31"/>
      <c r="G160" s="31"/>
      <c r="H160" s="31"/>
      <c r="I160" s="31"/>
      <c r="J160" s="31"/>
    </row>
    <row r="161" spans="1:10" ht="15" customHeight="1">
      <c r="A161" s="329" t="s">
        <v>436</v>
      </c>
      <c r="B161" s="60"/>
      <c r="C161" s="326">
        <v>3100</v>
      </c>
      <c r="D161" s="327">
        <v>3100</v>
      </c>
      <c r="E161" s="19" t="s">
        <v>341</v>
      </c>
      <c r="F161" s="31"/>
      <c r="G161" s="31"/>
      <c r="H161" s="31"/>
      <c r="I161" s="31"/>
      <c r="J161" s="31"/>
    </row>
    <row r="162" spans="1:10" ht="15" customHeight="1">
      <c r="A162" s="329" t="s">
        <v>437</v>
      </c>
      <c r="B162" s="60"/>
      <c r="C162" s="326">
        <v>5520</v>
      </c>
      <c r="D162" s="327">
        <v>5520</v>
      </c>
      <c r="E162" s="19" t="s">
        <v>341</v>
      </c>
      <c r="F162" s="31"/>
      <c r="G162" s="31"/>
      <c r="H162" s="31"/>
      <c r="I162" s="31"/>
      <c r="J162" s="31"/>
    </row>
    <row r="163" spans="1:10" ht="15" customHeight="1">
      <c r="A163" s="329" t="s">
        <v>438</v>
      </c>
      <c r="B163" s="60"/>
      <c r="C163" s="326">
        <v>5855</v>
      </c>
      <c r="D163" s="327">
        <v>5855</v>
      </c>
      <c r="E163" s="19" t="s">
        <v>341</v>
      </c>
      <c r="F163" s="31"/>
      <c r="G163" s="31"/>
      <c r="H163" s="31"/>
      <c r="I163" s="31"/>
      <c r="J163" s="31"/>
    </row>
    <row r="164" spans="1:10" ht="15" customHeight="1">
      <c r="A164" s="329" t="s">
        <v>439</v>
      </c>
      <c r="B164" s="60"/>
      <c r="C164" s="326">
        <v>2750</v>
      </c>
      <c r="D164" s="327">
        <v>2750</v>
      </c>
      <c r="E164" s="19" t="s">
        <v>341</v>
      </c>
      <c r="F164" s="31"/>
      <c r="G164" s="31"/>
      <c r="H164" s="31"/>
      <c r="I164" s="31"/>
      <c r="J164" s="31"/>
    </row>
    <row r="165" spans="1:10" ht="15" customHeight="1">
      <c r="A165" s="329" t="s">
        <v>440</v>
      </c>
      <c r="B165" s="60"/>
      <c r="C165" s="326">
        <v>4500</v>
      </c>
      <c r="D165" s="327">
        <v>4500</v>
      </c>
      <c r="E165" s="19" t="s">
        <v>341</v>
      </c>
      <c r="F165" s="31"/>
      <c r="G165" s="31"/>
      <c r="H165" s="31"/>
      <c r="I165" s="31"/>
      <c r="J165" s="31"/>
    </row>
    <row r="166" spans="1:10" ht="15" customHeight="1">
      <c r="A166" s="329" t="s">
        <v>441</v>
      </c>
      <c r="B166" s="60"/>
      <c r="C166" s="326">
        <v>5200</v>
      </c>
      <c r="D166" s="327">
        <v>5200</v>
      </c>
      <c r="E166" s="19" t="s">
        <v>341</v>
      </c>
      <c r="F166" s="31"/>
      <c r="G166" s="31"/>
      <c r="H166" s="31"/>
      <c r="I166" s="31"/>
      <c r="J166" s="31"/>
    </row>
    <row r="167" spans="1:10" ht="15" customHeight="1">
      <c r="A167" s="329" t="s">
        <v>442</v>
      </c>
      <c r="B167" s="60"/>
      <c r="C167" s="326">
        <v>8900</v>
      </c>
      <c r="D167" s="327">
        <v>8900</v>
      </c>
      <c r="E167" s="19" t="s">
        <v>341</v>
      </c>
      <c r="F167" s="31"/>
      <c r="G167" s="31"/>
      <c r="H167" s="31"/>
      <c r="I167" s="31"/>
      <c r="J167" s="31"/>
    </row>
    <row r="168" spans="1:10" ht="15" customHeight="1">
      <c r="A168" s="329" t="s">
        <v>443</v>
      </c>
      <c r="B168" s="60"/>
      <c r="C168" s="326">
        <v>58780</v>
      </c>
      <c r="D168" s="327">
        <v>58780</v>
      </c>
      <c r="E168" s="19" t="s">
        <v>341</v>
      </c>
      <c r="F168" s="31"/>
      <c r="G168" s="31"/>
      <c r="H168" s="31"/>
      <c r="I168" s="31"/>
      <c r="J168" s="31"/>
    </row>
    <row r="169" spans="1:10" ht="15" customHeight="1">
      <c r="A169" s="329" t="s">
        <v>444</v>
      </c>
      <c r="B169" s="60"/>
      <c r="C169" s="326">
        <v>3680</v>
      </c>
      <c r="D169" s="327">
        <v>3680</v>
      </c>
      <c r="E169" s="19" t="s">
        <v>341</v>
      </c>
      <c r="F169" s="31"/>
      <c r="G169" s="31"/>
      <c r="H169" s="31"/>
      <c r="I169" s="31"/>
      <c r="J169" s="31"/>
    </row>
    <row r="170" spans="1:10" ht="15" customHeight="1">
      <c r="A170" s="329" t="s">
        <v>445</v>
      </c>
      <c r="B170" s="60"/>
      <c r="C170" s="326">
        <v>18630</v>
      </c>
      <c r="D170" s="327">
        <v>18630</v>
      </c>
      <c r="E170" s="19" t="s">
        <v>341</v>
      </c>
      <c r="F170" s="31"/>
      <c r="G170" s="31"/>
      <c r="H170" s="31"/>
      <c r="I170" s="31"/>
      <c r="J170" s="31"/>
    </row>
    <row r="171" spans="1:10" ht="15" customHeight="1">
      <c r="A171" s="329" t="s">
        <v>446</v>
      </c>
      <c r="B171" s="60"/>
      <c r="C171" s="326">
        <v>44960</v>
      </c>
      <c r="D171" s="327">
        <v>44960</v>
      </c>
      <c r="E171" s="19" t="s">
        <v>341</v>
      </c>
      <c r="F171" s="31"/>
      <c r="G171" s="31"/>
      <c r="H171" s="31"/>
      <c r="I171" s="31"/>
      <c r="J171" s="31"/>
    </row>
    <row r="172" spans="1:10" ht="15" customHeight="1">
      <c r="A172" s="329" t="s">
        <v>447</v>
      </c>
      <c r="B172" s="60"/>
      <c r="C172" s="326">
        <v>19840</v>
      </c>
      <c r="D172" s="327">
        <v>19840</v>
      </c>
      <c r="E172" s="19" t="s">
        <v>341</v>
      </c>
      <c r="F172" s="31"/>
      <c r="G172" s="31"/>
      <c r="H172" s="31"/>
      <c r="I172" s="31"/>
      <c r="J172" s="31"/>
    </row>
    <row r="173" spans="1:10" ht="15" customHeight="1">
      <c r="A173" s="329" t="s">
        <v>448</v>
      </c>
      <c r="B173" s="60"/>
      <c r="C173" s="326">
        <v>9120</v>
      </c>
      <c r="D173" s="327">
        <v>9120</v>
      </c>
      <c r="E173" s="19" t="s">
        <v>341</v>
      </c>
      <c r="F173" s="31"/>
      <c r="G173" s="31"/>
      <c r="H173" s="31"/>
      <c r="I173" s="31"/>
      <c r="J173" s="31"/>
    </row>
    <row r="174" spans="1:10" ht="15" customHeight="1">
      <c r="A174" s="329" t="s">
        <v>450</v>
      </c>
      <c r="B174" s="60"/>
      <c r="C174" s="326">
        <v>4100</v>
      </c>
      <c r="D174" s="327">
        <v>4100</v>
      </c>
      <c r="E174" s="19" t="s">
        <v>341</v>
      </c>
      <c r="F174" s="31"/>
      <c r="G174" s="31"/>
      <c r="H174" s="31"/>
      <c r="I174" s="31"/>
      <c r="J174" s="31"/>
    </row>
    <row r="175" spans="1:10" ht="15" customHeight="1">
      <c r="A175" s="329" t="s">
        <v>453</v>
      </c>
      <c r="B175" s="60"/>
      <c r="C175" s="326">
        <v>19170</v>
      </c>
      <c r="D175" s="327">
        <v>19170</v>
      </c>
      <c r="E175" s="19" t="s">
        <v>341</v>
      </c>
      <c r="F175" s="31"/>
      <c r="G175" s="31"/>
      <c r="H175" s="31"/>
      <c r="I175" s="31"/>
      <c r="J175" s="31"/>
    </row>
    <row r="176" spans="1:10" ht="15" customHeight="1">
      <c r="A176" s="329" t="s">
        <v>459</v>
      </c>
      <c r="B176" s="60"/>
      <c r="C176" s="326">
        <v>6350</v>
      </c>
      <c r="D176" s="327">
        <v>6350</v>
      </c>
      <c r="E176" s="19" t="s">
        <v>341</v>
      </c>
      <c r="F176" s="31"/>
      <c r="G176" s="31"/>
      <c r="H176" s="31"/>
      <c r="I176" s="31"/>
      <c r="J176" s="31"/>
    </row>
    <row r="177" spans="1:10" ht="15" customHeight="1">
      <c r="A177" s="329" t="s">
        <v>460</v>
      </c>
      <c r="B177" s="60"/>
      <c r="C177" s="326">
        <v>4800</v>
      </c>
      <c r="D177" s="327">
        <v>4800</v>
      </c>
      <c r="E177" s="19" t="s">
        <v>341</v>
      </c>
      <c r="F177" s="31"/>
      <c r="G177" s="31"/>
      <c r="H177" s="31"/>
      <c r="I177" s="31"/>
      <c r="J177" s="31"/>
    </row>
    <row r="178" spans="1:10" ht="15" customHeight="1">
      <c r="A178" s="329" t="s">
        <v>461</v>
      </c>
      <c r="B178" s="60"/>
      <c r="C178" s="326">
        <v>4200</v>
      </c>
      <c r="D178" s="327">
        <v>4200</v>
      </c>
      <c r="E178" s="19" t="s">
        <v>341</v>
      </c>
      <c r="F178" s="31"/>
      <c r="G178" s="31"/>
      <c r="H178" s="31"/>
      <c r="I178" s="31"/>
      <c r="J178" s="31"/>
    </row>
    <row r="179" spans="1:10" ht="15" customHeight="1">
      <c r="A179" s="329" t="s">
        <v>462</v>
      </c>
      <c r="B179" s="60"/>
      <c r="C179" s="326">
        <v>2200</v>
      </c>
      <c r="D179" s="327">
        <v>2200</v>
      </c>
      <c r="E179" s="19" t="s">
        <v>341</v>
      </c>
      <c r="F179" s="31"/>
      <c r="G179" s="31"/>
      <c r="H179" s="31"/>
      <c r="I179" s="31"/>
      <c r="J179" s="31"/>
    </row>
    <row r="180" spans="1:10" ht="15" customHeight="1">
      <c r="A180" s="329" t="s">
        <v>466</v>
      </c>
      <c r="B180" s="60"/>
      <c r="C180" s="326">
        <v>16127</v>
      </c>
      <c r="D180" s="327">
        <v>16127</v>
      </c>
      <c r="E180" s="19" t="s">
        <v>341</v>
      </c>
      <c r="F180" s="31"/>
      <c r="G180" s="31"/>
      <c r="H180" s="31"/>
      <c r="I180" s="31"/>
      <c r="J180" s="31"/>
    </row>
    <row r="181" spans="1:10" ht="15" customHeight="1">
      <c r="A181" s="329" t="s">
        <v>473</v>
      </c>
      <c r="B181" s="60"/>
      <c r="C181" s="326">
        <v>4360</v>
      </c>
      <c r="D181" s="327">
        <v>4360</v>
      </c>
      <c r="E181" s="19" t="s">
        <v>341</v>
      </c>
      <c r="F181" s="31"/>
      <c r="G181" s="31"/>
      <c r="H181" s="31"/>
      <c r="I181" s="31"/>
      <c r="J181" s="31"/>
    </row>
    <row r="182" spans="1:10" ht="15" customHeight="1">
      <c r="A182" s="329" t="s">
        <v>474</v>
      </c>
      <c r="B182" s="60"/>
      <c r="C182" s="326">
        <v>4300</v>
      </c>
      <c r="D182" s="327">
        <v>4300</v>
      </c>
      <c r="E182" s="19" t="s">
        <v>341</v>
      </c>
      <c r="F182" s="31"/>
      <c r="G182" s="31"/>
      <c r="H182" s="31"/>
      <c r="I182" s="31"/>
      <c r="J182" s="31"/>
    </row>
    <row r="183" spans="1:10" ht="15" customHeight="1">
      <c r="A183" s="329" t="s">
        <v>810</v>
      </c>
      <c r="B183" s="60"/>
      <c r="C183" s="326">
        <v>13050</v>
      </c>
      <c r="D183" s="327">
        <v>13050</v>
      </c>
      <c r="E183" s="19" t="s">
        <v>341</v>
      </c>
      <c r="F183" s="31"/>
      <c r="G183" s="31"/>
      <c r="H183" s="31"/>
      <c r="I183" s="31"/>
      <c r="J183" s="31"/>
    </row>
    <row r="184" spans="1:10" ht="15" customHeight="1">
      <c r="A184" s="329" t="s">
        <v>811</v>
      </c>
      <c r="B184" s="60"/>
      <c r="C184" s="326">
        <v>63000</v>
      </c>
      <c r="D184" s="327">
        <v>63000</v>
      </c>
      <c r="E184" s="19" t="s">
        <v>341</v>
      </c>
      <c r="F184" s="31"/>
      <c r="G184" s="31"/>
      <c r="H184" s="31"/>
      <c r="I184" s="31"/>
      <c r="J184" s="31"/>
    </row>
    <row r="185" spans="1:10" ht="15" customHeight="1">
      <c r="A185" s="329" t="s">
        <v>812</v>
      </c>
      <c r="B185" s="60"/>
      <c r="C185" s="326">
        <v>3690</v>
      </c>
      <c r="D185" s="327">
        <v>3690</v>
      </c>
      <c r="E185" s="19" t="s">
        <v>341</v>
      </c>
      <c r="F185" s="31"/>
      <c r="G185" s="31"/>
      <c r="H185" s="31"/>
      <c r="I185" s="31"/>
      <c r="J185" s="31"/>
    </row>
    <row r="186" spans="1:10" ht="15" customHeight="1">
      <c r="A186" s="329" t="s">
        <v>813</v>
      </c>
      <c r="B186" s="60"/>
      <c r="C186" s="328">
        <v>4000</v>
      </c>
      <c r="D186" s="328">
        <v>4000</v>
      </c>
      <c r="E186" s="19" t="s">
        <v>341</v>
      </c>
      <c r="F186" s="31"/>
      <c r="G186" s="31"/>
      <c r="H186" s="31"/>
      <c r="I186" s="31"/>
      <c r="J186" s="31"/>
    </row>
    <row r="187" spans="1:10" ht="15" customHeight="1">
      <c r="A187" s="329" t="s">
        <v>814</v>
      </c>
      <c r="B187" s="60"/>
      <c r="C187" s="328">
        <v>12500</v>
      </c>
      <c r="D187" s="328">
        <v>12500</v>
      </c>
      <c r="E187" s="19" t="s">
        <v>341</v>
      </c>
      <c r="F187" s="31"/>
      <c r="G187" s="31"/>
      <c r="H187" s="31"/>
      <c r="I187" s="31"/>
      <c r="J187" s="31"/>
    </row>
    <row r="188" spans="1:10" ht="15" customHeight="1">
      <c r="A188" s="329" t="s">
        <v>815</v>
      </c>
      <c r="B188" s="60"/>
      <c r="C188" s="328">
        <v>81000</v>
      </c>
      <c r="D188" s="328">
        <v>81000</v>
      </c>
      <c r="E188" s="19" t="s">
        <v>341</v>
      </c>
      <c r="F188" s="31"/>
      <c r="G188" s="31"/>
      <c r="H188" s="31"/>
      <c r="I188" s="31"/>
      <c r="J188" s="31"/>
    </row>
    <row r="189" spans="1:10" ht="15" customHeight="1">
      <c r="A189" s="329" t="s">
        <v>816</v>
      </c>
      <c r="B189" s="60"/>
      <c r="C189" s="328">
        <v>6000</v>
      </c>
      <c r="D189" s="328">
        <v>6000</v>
      </c>
      <c r="E189" s="19" t="s">
        <v>341</v>
      </c>
      <c r="F189" s="31"/>
      <c r="G189" s="31"/>
      <c r="H189" s="31"/>
      <c r="I189" s="31"/>
      <c r="J189" s="31"/>
    </row>
    <row r="190" spans="1:10" ht="15" customHeight="1">
      <c r="A190" s="329" t="s">
        <v>817</v>
      </c>
      <c r="B190" s="60"/>
      <c r="C190" s="328">
        <v>61000</v>
      </c>
      <c r="D190" s="328">
        <v>61000</v>
      </c>
      <c r="E190" s="19" t="s">
        <v>341</v>
      </c>
      <c r="F190" s="31"/>
      <c r="G190" s="31"/>
      <c r="H190" s="31"/>
      <c r="I190" s="31"/>
      <c r="J190" s="31"/>
    </row>
    <row r="191" spans="1:10" ht="15" customHeight="1" thickBot="1">
      <c r="A191" s="145" t="s">
        <v>174</v>
      </c>
      <c r="B191" s="23"/>
      <c r="C191" s="60">
        <f>SUM(C5:C190)</f>
        <v>11884651.299999999</v>
      </c>
      <c r="D191" s="60">
        <f>SUM(D5:D190)</f>
        <v>11884651.299999999</v>
      </c>
      <c r="E191" s="64"/>
      <c r="F191" s="64"/>
      <c r="G191" s="64"/>
      <c r="H191" s="64"/>
      <c r="I191" s="64"/>
      <c r="J191" s="64"/>
    </row>
    <row r="192" spans="1:10" ht="24.75" customHeight="1">
      <c r="A192" t="s">
        <v>238</v>
      </c>
      <c r="D192" t="s">
        <v>480</v>
      </c>
      <c r="E192" s="146"/>
      <c r="F192" s="146"/>
      <c r="G192" s="146"/>
      <c r="H192" t="s">
        <v>481</v>
      </c>
      <c r="I192" s="146"/>
    </row>
    <row r="193" spans="1:10" ht="24.75" customHeight="1">
      <c r="C193" s="434" t="s">
        <v>818</v>
      </c>
      <c r="D193" s="435"/>
      <c r="E193" s="435"/>
      <c r="F193" s="435"/>
      <c r="G193" s="435"/>
      <c r="H193" s="435"/>
      <c r="I193" s="435"/>
      <c r="J193" s="435"/>
    </row>
    <row r="195" spans="1:10">
      <c r="A195" s="146"/>
    </row>
  </sheetData>
  <mergeCells count="8">
    <mergeCell ref="A1:J1"/>
    <mergeCell ref="B2:H2"/>
    <mergeCell ref="E3:I3"/>
    <mergeCell ref="C193:J193"/>
    <mergeCell ref="A3:A4"/>
    <mergeCell ref="B3:B4"/>
    <mergeCell ref="C3:C4"/>
    <mergeCell ref="D3:D4"/>
  </mergeCells>
  <phoneticPr fontId="27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workbookViewId="0">
      <pane xSplit="7" ySplit="8" topLeftCell="H9" activePane="bottomRight" state="frozen"/>
      <selection pane="topRight" activeCell="H1" sqref="H1"/>
      <selection pane="bottomLeft" activeCell="A14" sqref="A14"/>
      <selection pane="bottomRight" activeCell="L19" sqref="L19"/>
    </sheetView>
  </sheetViews>
  <sheetFormatPr defaultColWidth="9" defaultRowHeight="14.25"/>
  <cols>
    <col min="1" max="1" width="20.25" style="3" customWidth="1"/>
    <col min="2" max="2" width="19.375" style="3" customWidth="1"/>
    <col min="3" max="3" width="20.625" style="3" customWidth="1"/>
    <col min="4" max="4" width="7.25" style="3" customWidth="1"/>
    <col min="5" max="5" width="11.25" style="3" customWidth="1"/>
    <col min="6" max="6" width="9" style="3" customWidth="1"/>
    <col min="7" max="7" width="7.25" style="33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427" t="s">
        <v>482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1:15" ht="15" customHeight="1">
      <c r="A2" s="85"/>
      <c r="F2" s="285" t="s">
        <v>749</v>
      </c>
    </row>
    <row r="3" spans="1:15" ht="18" customHeight="1">
      <c r="A3" s="3" t="s">
        <v>168</v>
      </c>
      <c r="B3" s="86" t="s">
        <v>176</v>
      </c>
      <c r="L3" s="35" t="s">
        <v>169</v>
      </c>
    </row>
    <row r="4" spans="1:15" ht="30" customHeight="1">
      <c r="A4" s="447" t="s">
        <v>483</v>
      </c>
      <c r="B4" s="449" t="s">
        <v>484</v>
      </c>
      <c r="C4" s="449" t="s">
        <v>485</v>
      </c>
      <c r="D4" s="450" t="s">
        <v>486</v>
      </c>
      <c r="E4" s="450" t="s">
        <v>487</v>
      </c>
      <c r="F4" s="449" t="s">
        <v>488</v>
      </c>
      <c r="G4" s="440" t="s">
        <v>489</v>
      </c>
      <c r="H4" s="440"/>
      <c r="I4" s="452" t="s">
        <v>490</v>
      </c>
      <c r="J4" s="440" t="s">
        <v>489</v>
      </c>
      <c r="K4" s="440"/>
      <c r="L4" s="440" t="s">
        <v>491</v>
      </c>
      <c r="M4" s="440" t="s">
        <v>489</v>
      </c>
      <c r="N4" s="440"/>
      <c r="O4" s="78"/>
    </row>
    <row r="5" spans="1:15" ht="28.5">
      <c r="A5" s="448"/>
      <c r="B5" s="440"/>
      <c r="C5" s="440"/>
      <c r="D5" s="451"/>
      <c r="E5" s="451"/>
      <c r="F5" s="440"/>
      <c r="G5" s="134" t="s">
        <v>492</v>
      </c>
      <c r="H5" s="70" t="s">
        <v>493</v>
      </c>
      <c r="I5" s="440"/>
      <c r="J5" s="70" t="s">
        <v>492</v>
      </c>
      <c r="K5" s="70" t="s">
        <v>493</v>
      </c>
      <c r="L5" s="440"/>
      <c r="M5" s="70" t="s">
        <v>492</v>
      </c>
      <c r="N5" s="70" t="s">
        <v>493</v>
      </c>
      <c r="O5" s="78"/>
    </row>
    <row r="6" spans="1:15">
      <c r="A6" s="74" t="s">
        <v>494</v>
      </c>
      <c r="B6" s="70"/>
      <c r="C6" s="70"/>
      <c r="D6" s="133"/>
      <c r="E6" s="133"/>
      <c r="F6" s="70"/>
      <c r="G6" s="134"/>
      <c r="H6" s="70"/>
      <c r="I6" s="70"/>
      <c r="J6" s="141"/>
      <c r="K6" s="70"/>
      <c r="L6" s="70"/>
      <c r="M6" s="78"/>
      <c r="N6" s="78"/>
      <c r="O6" s="78"/>
    </row>
    <row r="7" spans="1:15" s="307" customFormat="1">
      <c r="A7" s="304" t="s">
        <v>495</v>
      </c>
      <c r="B7" s="304" t="s">
        <v>495</v>
      </c>
      <c r="C7" s="142" t="s">
        <v>705</v>
      </c>
      <c r="D7" s="142">
        <v>27000</v>
      </c>
      <c r="E7" s="142" t="s">
        <v>496</v>
      </c>
      <c r="F7" s="142">
        <v>9000</v>
      </c>
      <c r="G7" s="305"/>
      <c r="H7" s="142">
        <v>9000</v>
      </c>
      <c r="I7" s="142">
        <v>9000</v>
      </c>
      <c r="J7" s="142"/>
      <c r="K7" s="142">
        <v>9000</v>
      </c>
      <c r="L7" s="142"/>
      <c r="M7" s="306"/>
      <c r="N7" s="142">
        <v>9000</v>
      </c>
      <c r="O7" s="306"/>
    </row>
    <row r="8" spans="1:15">
      <c r="A8" s="137" t="s">
        <v>497</v>
      </c>
      <c r="B8" s="137" t="s">
        <v>497</v>
      </c>
      <c r="C8" s="303" t="s">
        <v>706</v>
      </c>
      <c r="D8" s="20">
        <v>24000</v>
      </c>
      <c r="E8" s="20" t="s">
        <v>498</v>
      </c>
      <c r="F8" s="20">
        <v>8000</v>
      </c>
      <c r="G8" s="134"/>
      <c r="H8" s="303">
        <v>8000</v>
      </c>
      <c r="I8" s="303">
        <v>8000</v>
      </c>
      <c r="J8" s="293"/>
      <c r="K8" s="303">
        <v>8000</v>
      </c>
      <c r="L8" s="284"/>
      <c r="M8" s="78"/>
      <c r="N8" s="303">
        <v>8000</v>
      </c>
      <c r="O8" s="78"/>
    </row>
    <row r="9" spans="1:15" s="307" customFormat="1">
      <c r="A9" s="304" t="s">
        <v>497</v>
      </c>
      <c r="B9" s="304" t="s">
        <v>497</v>
      </c>
      <c r="C9" s="142" t="s">
        <v>499</v>
      </c>
      <c r="D9" s="142">
        <v>60000</v>
      </c>
      <c r="E9" s="142" t="s">
        <v>500</v>
      </c>
      <c r="F9" s="142">
        <v>6000</v>
      </c>
      <c r="G9" s="305"/>
      <c r="H9" s="142">
        <v>6000</v>
      </c>
      <c r="I9" s="142">
        <v>6000</v>
      </c>
      <c r="J9" s="142"/>
      <c r="K9" s="142">
        <v>6000</v>
      </c>
      <c r="L9" s="142"/>
      <c r="M9" s="306"/>
      <c r="N9" s="142">
        <v>6000</v>
      </c>
      <c r="O9" s="306"/>
    </row>
    <row r="10" spans="1:15">
      <c r="A10" s="137" t="s">
        <v>497</v>
      </c>
      <c r="B10" s="137" t="s">
        <v>497</v>
      </c>
      <c r="C10" s="303" t="s">
        <v>707</v>
      </c>
      <c r="D10" s="139">
        <v>260000</v>
      </c>
      <c r="E10" s="139" t="s">
        <v>704</v>
      </c>
      <c r="F10" s="293">
        <v>26000</v>
      </c>
      <c r="G10" s="134"/>
      <c r="H10" s="303">
        <v>26000</v>
      </c>
      <c r="I10" s="303">
        <v>26000</v>
      </c>
      <c r="J10" s="294"/>
      <c r="K10" s="303">
        <v>26000</v>
      </c>
      <c r="L10" s="293"/>
      <c r="M10" s="78"/>
      <c r="N10" s="303">
        <v>26000</v>
      </c>
      <c r="O10" s="78"/>
    </row>
    <row r="11" spans="1:15">
      <c r="A11" s="136" t="s">
        <v>174</v>
      </c>
      <c r="B11" s="70"/>
      <c r="C11" s="138"/>
      <c r="D11" s="139"/>
      <c r="E11" s="139"/>
      <c r="F11" s="20">
        <f>SUM(F7:F10)</f>
        <v>49000</v>
      </c>
      <c r="G11" s="316">
        <f t="shared" ref="G11:N11" si="0">SUM(G7:G10)</f>
        <v>0</v>
      </c>
      <c r="H11" s="316">
        <f t="shared" si="0"/>
        <v>49000</v>
      </c>
      <c r="I11" s="316">
        <f t="shared" si="0"/>
        <v>49000</v>
      </c>
      <c r="J11" s="316">
        <f t="shared" si="0"/>
        <v>0</v>
      </c>
      <c r="K11" s="316">
        <f t="shared" si="0"/>
        <v>49000</v>
      </c>
      <c r="L11" s="316">
        <f t="shared" si="0"/>
        <v>0</v>
      </c>
      <c r="M11" s="316">
        <f t="shared" si="0"/>
        <v>0</v>
      </c>
      <c r="N11" s="316">
        <f t="shared" si="0"/>
        <v>49000</v>
      </c>
      <c r="O11" s="78"/>
    </row>
    <row r="12" spans="1:15">
      <c r="A12" s="74" t="s">
        <v>501</v>
      </c>
      <c r="B12" s="70"/>
      <c r="C12" s="70"/>
      <c r="D12" s="133"/>
      <c r="E12" s="133"/>
      <c r="F12" s="70">
        <f>G12+H12</f>
        <v>0</v>
      </c>
      <c r="G12" s="134"/>
      <c r="H12" s="70"/>
      <c r="I12" s="284">
        <v>0</v>
      </c>
      <c r="J12" s="70"/>
      <c r="K12" s="70">
        <f>L12+M12</f>
        <v>0</v>
      </c>
      <c r="L12" s="141"/>
      <c r="M12" s="78"/>
      <c r="N12" s="78"/>
      <c r="O12" s="78"/>
    </row>
    <row r="13" spans="1:15" s="298" customFormat="1">
      <c r="A13" s="140" t="s">
        <v>223</v>
      </c>
      <c r="B13" s="299"/>
      <c r="C13" s="300" t="s">
        <v>502</v>
      </c>
      <c r="D13" s="301">
        <v>501550</v>
      </c>
      <c r="E13" s="301" t="s">
        <v>708</v>
      </c>
      <c r="F13" s="301">
        <v>115900</v>
      </c>
      <c r="G13" s="302"/>
      <c r="H13" s="301">
        <v>115900</v>
      </c>
      <c r="I13" s="301">
        <v>115900</v>
      </c>
      <c r="J13" s="299"/>
      <c r="K13" s="301">
        <v>115900</v>
      </c>
      <c r="L13" s="301"/>
      <c r="M13" s="297"/>
      <c r="N13" s="301">
        <v>115900</v>
      </c>
      <c r="O13" s="297"/>
    </row>
    <row r="14" spans="1:15">
      <c r="A14" s="136" t="s">
        <v>503</v>
      </c>
      <c r="B14" s="70"/>
      <c r="C14" s="138" t="s">
        <v>504</v>
      </c>
      <c r="D14" s="20">
        <v>2480000</v>
      </c>
      <c r="E14" s="20" t="s">
        <v>505</v>
      </c>
      <c r="F14" s="20">
        <v>124000</v>
      </c>
      <c r="G14" s="134"/>
      <c r="H14" s="20">
        <v>124000</v>
      </c>
      <c r="I14" s="284">
        <v>124000</v>
      </c>
      <c r="J14" s="70"/>
      <c r="K14" s="20">
        <v>124000</v>
      </c>
      <c r="L14" s="293"/>
      <c r="M14" s="78"/>
      <c r="N14" s="303">
        <v>124000</v>
      </c>
      <c r="O14" s="78"/>
    </row>
    <row r="15" spans="1:15">
      <c r="A15" s="137" t="s">
        <v>506</v>
      </c>
      <c r="B15" s="134" t="s">
        <v>507</v>
      </c>
      <c r="C15" s="20" t="s">
        <v>508</v>
      </c>
      <c r="D15" s="20">
        <v>480000</v>
      </c>
      <c r="E15" s="20" t="s">
        <v>509</v>
      </c>
      <c r="F15" s="20">
        <v>96000</v>
      </c>
      <c r="G15" s="134"/>
      <c r="H15" s="20">
        <v>96000</v>
      </c>
      <c r="I15" s="284">
        <v>96000</v>
      </c>
      <c r="J15" s="70"/>
      <c r="K15" s="20">
        <v>96000</v>
      </c>
      <c r="L15" s="293"/>
      <c r="M15" s="78"/>
      <c r="N15" s="303">
        <v>96000</v>
      </c>
      <c r="O15" s="78"/>
    </row>
    <row r="16" spans="1:15">
      <c r="A16" s="136" t="s">
        <v>700</v>
      </c>
      <c r="B16" s="134"/>
      <c r="C16" s="293" t="s">
        <v>702</v>
      </c>
      <c r="D16" s="139">
        <v>31500</v>
      </c>
      <c r="E16" s="139" t="s">
        <v>703</v>
      </c>
      <c r="F16" s="293">
        <v>10500</v>
      </c>
      <c r="G16" s="134"/>
      <c r="H16" s="293">
        <v>10500</v>
      </c>
      <c r="I16" s="293">
        <v>10500</v>
      </c>
      <c r="J16" s="294"/>
      <c r="K16" s="293">
        <v>10500</v>
      </c>
      <c r="L16" s="293"/>
      <c r="M16" s="78"/>
      <c r="N16" s="303">
        <v>10500</v>
      </c>
      <c r="O16" s="78"/>
    </row>
    <row r="17" spans="1:15">
      <c r="A17" s="136" t="s">
        <v>701</v>
      </c>
      <c r="B17" s="134"/>
      <c r="C17" s="303" t="s">
        <v>709</v>
      </c>
      <c r="D17" s="139">
        <v>31500</v>
      </c>
      <c r="E17" s="139" t="s">
        <v>710</v>
      </c>
      <c r="F17" s="303">
        <v>10500</v>
      </c>
      <c r="G17" s="134"/>
      <c r="H17" s="303">
        <v>10500</v>
      </c>
      <c r="I17" s="293">
        <v>10500</v>
      </c>
      <c r="J17" s="294"/>
      <c r="K17" s="293">
        <v>10500</v>
      </c>
      <c r="L17" s="293"/>
      <c r="M17" s="78"/>
      <c r="N17" s="303">
        <v>10500</v>
      </c>
      <c r="O17" s="78"/>
    </row>
    <row r="18" spans="1:15">
      <c r="A18" s="136" t="s">
        <v>746</v>
      </c>
      <c r="B18" s="134"/>
      <c r="C18" s="316" t="s">
        <v>747</v>
      </c>
      <c r="D18" s="139">
        <v>60000</v>
      </c>
      <c r="E18" s="139" t="s">
        <v>748</v>
      </c>
      <c r="F18" s="316">
        <v>120000</v>
      </c>
      <c r="G18" s="134"/>
      <c r="H18" s="316">
        <v>60000</v>
      </c>
      <c r="I18" s="316">
        <v>60000</v>
      </c>
      <c r="J18" s="318"/>
      <c r="K18" s="316">
        <v>60000</v>
      </c>
      <c r="L18" s="316"/>
      <c r="M18" s="78"/>
      <c r="N18" s="316">
        <v>60000</v>
      </c>
      <c r="O18" s="78"/>
    </row>
    <row r="19" spans="1:15">
      <c r="A19" s="136" t="s">
        <v>752</v>
      </c>
      <c r="B19" s="134"/>
      <c r="C19" s="316" t="s">
        <v>750</v>
      </c>
      <c r="D19" s="139">
        <v>140000</v>
      </c>
      <c r="E19" s="139" t="s">
        <v>751</v>
      </c>
      <c r="F19" s="316">
        <v>140000</v>
      </c>
      <c r="G19" s="134"/>
      <c r="H19" s="316">
        <v>140000</v>
      </c>
      <c r="I19" s="316">
        <v>140000</v>
      </c>
      <c r="J19" s="318"/>
      <c r="K19" s="316">
        <v>140000</v>
      </c>
      <c r="L19" s="316"/>
      <c r="M19" s="78"/>
      <c r="N19" s="316">
        <v>140000</v>
      </c>
      <c r="O19" s="78"/>
    </row>
    <row r="20" spans="1:15">
      <c r="A20" s="74" t="s">
        <v>174</v>
      </c>
      <c r="B20" s="70"/>
      <c r="C20" s="70"/>
      <c r="D20" s="133"/>
      <c r="E20" s="133"/>
      <c r="F20" s="70">
        <f>SUM(F13:F19)</f>
        <v>616900</v>
      </c>
      <c r="G20" s="317">
        <f>SUM(G13:G17)</f>
        <v>0</v>
      </c>
      <c r="H20" s="317">
        <f>SUM(H13:H19)</f>
        <v>556900</v>
      </c>
      <c r="I20" s="317">
        <f>SUM(I13:I17)</f>
        <v>356900</v>
      </c>
      <c r="J20" s="317">
        <f>SUM(J13:J17)</f>
        <v>0</v>
      </c>
      <c r="K20" s="317">
        <f>SUM(K13:K19)</f>
        <v>556900</v>
      </c>
      <c r="L20" s="317">
        <f>SUM(L13:L17)</f>
        <v>0</v>
      </c>
      <c r="M20" s="317">
        <f>SUM(M13:M17)</f>
        <v>0</v>
      </c>
      <c r="N20" s="317">
        <f>SUM(N13:N19)</f>
        <v>556900</v>
      </c>
      <c r="O20" s="78"/>
    </row>
    <row r="21" spans="1:15" ht="74.25" customHeight="1" thickBot="1">
      <c r="A21" s="441" t="s">
        <v>510</v>
      </c>
      <c r="B21" s="442"/>
      <c r="C21" s="82"/>
      <c r="D21" s="81"/>
      <c r="E21" s="443" t="s">
        <v>511</v>
      </c>
      <c r="F21" s="442"/>
      <c r="G21" s="444"/>
      <c r="H21" s="444"/>
      <c r="I21" s="445"/>
      <c r="J21" s="330" t="s">
        <v>512</v>
      </c>
      <c r="K21" s="446" t="s">
        <v>208</v>
      </c>
      <c r="L21" s="446"/>
      <c r="M21" s="446"/>
      <c r="N21" s="446"/>
      <c r="O21" s="446"/>
    </row>
    <row r="22" spans="1:15" ht="21.75" customHeight="1"/>
    <row r="23" spans="1:15" ht="24" customHeight="1"/>
    <row r="24" spans="1:15" ht="24" customHeight="1"/>
    <row r="25" spans="1:15" ht="24" customHeight="1"/>
    <row r="26" spans="1:15" ht="24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</sheetData>
  <mergeCells count="15">
    <mergeCell ref="A1:L1"/>
    <mergeCell ref="G4:H4"/>
    <mergeCell ref="J4:K4"/>
    <mergeCell ref="M4:N4"/>
    <mergeCell ref="A21:B21"/>
    <mergeCell ref="E21:I21"/>
    <mergeCell ref="K21:O21"/>
    <mergeCell ref="A4:A5"/>
    <mergeCell ref="B4:B5"/>
    <mergeCell ref="C4:C5"/>
    <mergeCell ref="D4:D5"/>
    <mergeCell ref="E4:E5"/>
    <mergeCell ref="F4:F5"/>
    <mergeCell ref="I4:I5"/>
    <mergeCell ref="L4:L5"/>
  </mergeCells>
  <phoneticPr fontId="27" type="noConversion"/>
  <pageMargins left="0.59027777777777801" right="0.15625" top="0.47152777777777799" bottom="0.55000000000000004" header="0.35416666666666702" footer="0.196527777777778"/>
  <pageSetup paperSize="9" scale="82" fitToHeight="0" orientation="landscape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G8" sqref="G8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453" t="s">
        <v>513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 t="s">
        <v>514</v>
      </c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</row>
    <row r="2" spans="1:33" ht="23.25" customHeight="1">
      <c r="A2" s="454" t="s">
        <v>4</v>
      </c>
      <c r="B2" s="454"/>
      <c r="C2" s="454"/>
      <c r="D2" s="454"/>
      <c r="E2" s="454"/>
      <c r="F2" s="454"/>
      <c r="G2" s="286" t="s">
        <v>819</v>
      </c>
      <c r="H2" s="93"/>
      <c r="N2" s="455" t="s">
        <v>60</v>
      </c>
      <c r="O2" s="455"/>
      <c r="P2" s="455"/>
      <c r="X2" s="287" t="s">
        <v>819</v>
      </c>
      <c r="AC2" s="455" t="s">
        <v>60</v>
      </c>
      <c r="AD2" s="455"/>
      <c r="AE2" s="455"/>
      <c r="AF2" s="455"/>
    </row>
    <row r="3" spans="1:33" ht="9" customHeight="1"/>
    <row r="4" spans="1:33" s="124" customFormat="1" ht="21" customHeight="1">
      <c r="A4" s="468" t="s">
        <v>515</v>
      </c>
      <c r="B4" s="469" t="s">
        <v>516</v>
      </c>
      <c r="C4" s="471" t="s">
        <v>711</v>
      </c>
      <c r="D4" s="456" t="s">
        <v>712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 t="s">
        <v>712</v>
      </c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9"/>
      <c r="AF4" s="474" t="s">
        <v>517</v>
      </c>
      <c r="AG4" s="477" t="s">
        <v>173</v>
      </c>
    </row>
    <row r="5" spans="1:33" s="124" customFormat="1" ht="18" customHeight="1">
      <c r="A5" s="463"/>
      <c r="B5" s="470"/>
      <c r="C5" s="472"/>
      <c r="D5" s="470" t="s">
        <v>518</v>
      </c>
      <c r="E5" s="464" t="s">
        <v>519</v>
      </c>
      <c r="F5" s="460" t="s">
        <v>64</v>
      </c>
      <c r="G5" s="460"/>
      <c r="H5" s="460"/>
      <c r="I5" s="460"/>
      <c r="J5" s="460"/>
      <c r="K5" s="464" t="s">
        <v>520</v>
      </c>
      <c r="L5" s="460" t="s">
        <v>64</v>
      </c>
      <c r="M5" s="460"/>
      <c r="N5" s="460"/>
      <c r="O5" s="460"/>
      <c r="P5" s="461"/>
      <c r="Q5" s="467" t="s">
        <v>521</v>
      </c>
      <c r="R5" s="461" t="s">
        <v>64</v>
      </c>
      <c r="S5" s="462"/>
      <c r="T5" s="462"/>
      <c r="U5" s="462"/>
      <c r="V5" s="462"/>
      <c r="W5" s="462"/>
      <c r="X5" s="462"/>
      <c r="Y5" s="462"/>
      <c r="Z5" s="463"/>
      <c r="AA5" s="464" t="s">
        <v>522</v>
      </c>
      <c r="AB5" s="460" t="s">
        <v>64</v>
      </c>
      <c r="AC5" s="460"/>
      <c r="AD5" s="460"/>
      <c r="AE5" s="464" t="s">
        <v>523</v>
      </c>
      <c r="AF5" s="475"/>
      <c r="AG5" s="461"/>
    </row>
    <row r="6" spans="1:33" s="124" customFormat="1" ht="18.75" customHeight="1">
      <c r="A6" s="463"/>
      <c r="B6" s="470"/>
      <c r="C6" s="472"/>
      <c r="D6" s="470"/>
      <c r="E6" s="464"/>
      <c r="F6" s="464" t="s">
        <v>524</v>
      </c>
      <c r="G6" s="464" t="s">
        <v>525</v>
      </c>
      <c r="H6" s="464" t="s">
        <v>526</v>
      </c>
      <c r="I6" s="464" t="s">
        <v>527</v>
      </c>
      <c r="J6" s="464" t="s">
        <v>528</v>
      </c>
      <c r="K6" s="464"/>
      <c r="L6" s="464" t="s">
        <v>529</v>
      </c>
      <c r="M6" s="464" t="s">
        <v>530</v>
      </c>
      <c r="N6" s="464" t="s">
        <v>531</v>
      </c>
      <c r="O6" s="464" t="s">
        <v>532</v>
      </c>
      <c r="P6" s="465" t="s">
        <v>528</v>
      </c>
      <c r="Q6" s="467"/>
      <c r="R6" s="464" t="s">
        <v>533</v>
      </c>
      <c r="S6" s="460" t="s">
        <v>64</v>
      </c>
      <c r="T6" s="460"/>
      <c r="U6" s="460"/>
      <c r="V6" s="460"/>
      <c r="W6" s="464" t="s">
        <v>534</v>
      </c>
      <c r="X6" s="465" t="s">
        <v>64</v>
      </c>
      <c r="Y6" s="466"/>
      <c r="Z6" s="467"/>
      <c r="AA6" s="464"/>
      <c r="AB6" s="464" t="s">
        <v>535</v>
      </c>
      <c r="AC6" s="464" t="s">
        <v>536</v>
      </c>
      <c r="AD6" s="464" t="s">
        <v>537</v>
      </c>
      <c r="AE6" s="464"/>
      <c r="AF6" s="475"/>
      <c r="AG6" s="461"/>
    </row>
    <row r="7" spans="1:33" s="124" customFormat="1" ht="84" customHeight="1">
      <c r="A7" s="463"/>
      <c r="B7" s="470"/>
      <c r="C7" s="473"/>
      <c r="D7" s="470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5"/>
      <c r="Q7" s="467"/>
      <c r="R7" s="464"/>
      <c r="S7" s="127" t="s">
        <v>538</v>
      </c>
      <c r="T7" s="127" t="s">
        <v>539</v>
      </c>
      <c r="U7" s="127" t="s">
        <v>540</v>
      </c>
      <c r="V7" s="127" t="s">
        <v>541</v>
      </c>
      <c r="W7" s="464"/>
      <c r="X7" s="127" t="s">
        <v>542</v>
      </c>
      <c r="Y7" s="127" t="s">
        <v>543</v>
      </c>
      <c r="Z7" s="127" t="s">
        <v>544</v>
      </c>
      <c r="AA7" s="464"/>
      <c r="AB7" s="464"/>
      <c r="AC7" s="464"/>
      <c r="AD7" s="464"/>
      <c r="AE7" s="464"/>
      <c r="AF7" s="476"/>
      <c r="AG7" s="461"/>
    </row>
    <row r="8" spans="1:33" ht="51.95" customHeight="1">
      <c r="A8" s="128" t="s">
        <v>545</v>
      </c>
      <c r="B8" s="129">
        <v>298.79000000000002</v>
      </c>
      <c r="C8" s="129">
        <v>298.79000000000002</v>
      </c>
      <c r="D8" s="130">
        <f>E8+K8+Q8+AA8+AE8</f>
        <v>173.82999999999998</v>
      </c>
      <c r="E8" s="130">
        <f>SUM(F8:J8)</f>
        <v>74.08</v>
      </c>
      <c r="F8" s="129">
        <v>65.28</v>
      </c>
      <c r="G8" s="129"/>
      <c r="H8" s="129"/>
      <c r="I8" s="129"/>
      <c r="J8" s="129">
        <v>8.8000000000000007</v>
      </c>
      <c r="K8" s="130">
        <f>SUM(L8:P8)</f>
        <v>59.739999999999995</v>
      </c>
      <c r="L8" s="129">
        <v>16.170000000000002</v>
      </c>
      <c r="M8" s="129">
        <v>7.13</v>
      </c>
      <c r="N8" s="129"/>
      <c r="O8" s="129"/>
      <c r="P8" s="131">
        <v>36.44</v>
      </c>
      <c r="Q8" s="132">
        <f>R8+W8</f>
        <v>33.200000000000003</v>
      </c>
      <c r="R8" s="129">
        <f>S8+T8+U8+V8</f>
        <v>33.200000000000003</v>
      </c>
      <c r="S8" s="129"/>
      <c r="T8" s="129"/>
      <c r="U8" s="129"/>
      <c r="V8" s="129">
        <v>33.200000000000003</v>
      </c>
      <c r="W8" s="129"/>
      <c r="X8" s="129"/>
      <c r="Y8" s="129"/>
      <c r="Z8" s="129"/>
      <c r="AA8" s="130">
        <f>SUM(AB8:AD8)</f>
        <v>0</v>
      </c>
      <c r="AB8" s="129"/>
      <c r="AC8" s="129"/>
      <c r="AD8" s="129"/>
      <c r="AE8" s="129">
        <v>6.81</v>
      </c>
      <c r="AF8" s="130">
        <f>C8-D8</f>
        <v>124.96000000000004</v>
      </c>
      <c r="AG8" s="131"/>
    </row>
    <row r="9" spans="1:33" ht="9.75" customHeight="1"/>
    <row r="10" spans="1:33" ht="22.5" customHeight="1">
      <c r="B10" s="93"/>
      <c r="C10" s="93"/>
      <c r="M10" s="454"/>
      <c r="N10" s="454"/>
      <c r="O10" s="454"/>
      <c r="P10" s="454"/>
    </row>
  </sheetData>
  <mergeCells count="40">
    <mergeCell ref="AF4:AF7"/>
    <mergeCell ref="AG4:AG7"/>
    <mergeCell ref="W6:W7"/>
    <mergeCell ref="AA5:AA7"/>
    <mergeCell ref="AB6:AB7"/>
    <mergeCell ref="AC6:AC7"/>
    <mergeCell ref="AD6:AD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A1:P1"/>
    <mergeCell ref="Q1:AG1"/>
    <mergeCell ref="A2:F2"/>
    <mergeCell ref="N2:P2"/>
    <mergeCell ref="AC2:AF2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K10" sqref="K10"/>
    </sheetView>
  </sheetViews>
  <sheetFormatPr defaultColWidth="9" defaultRowHeight="14.25"/>
  <cols>
    <col min="1" max="1" width="6.125" style="93" customWidth="1"/>
    <col min="2" max="2" width="9" style="93"/>
    <col min="3" max="3" width="9.875" style="93" customWidth="1"/>
    <col min="4" max="4" width="9" style="93"/>
    <col min="5" max="5" width="6.25" style="93" customWidth="1"/>
    <col min="6" max="9" width="5.75" style="93" customWidth="1"/>
    <col min="10" max="11" width="6.25" style="93" customWidth="1"/>
    <col min="12" max="13" width="5.375" style="93" customWidth="1"/>
    <col min="14" max="16" width="6.25" style="93" customWidth="1"/>
    <col min="17" max="17" width="5.875" style="93" customWidth="1"/>
    <col min="18" max="18" width="8" style="93" customWidth="1"/>
    <col min="19" max="16384" width="9" style="93"/>
  </cols>
  <sheetData>
    <row r="1" spans="1:18" ht="27">
      <c r="A1" s="478" t="s">
        <v>546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</row>
    <row r="2" spans="1:18" ht="27" customHeight="1">
      <c r="A2" s="93" t="s">
        <v>547</v>
      </c>
      <c r="G2" s="286" t="s">
        <v>819</v>
      </c>
      <c r="Q2" s="479" t="s">
        <v>60</v>
      </c>
      <c r="R2" s="479"/>
    </row>
    <row r="3" spans="1:18" s="120" customFormat="1" ht="26.25" customHeight="1">
      <c r="A3" s="482" t="s">
        <v>515</v>
      </c>
      <c r="B3" s="484" t="s">
        <v>548</v>
      </c>
      <c r="C3" s="484" t="s">
        <v>713</v>
      </c>
      <c r="D3" s="480" t="s">
        <v>714</v>
      </c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6" t="s">
        <v>173</v>
      </c>
    </row>
    <row r="4" spans="1:18" s="120" customFormat="1" ht="23.25" customHeight="1">
      <c r="A4" s="483"/>
      <c r="B4" s="485"/>
      <c r="C4" s="485"/>
      <c r="D4" s="485" t="s">
        <v>174</v>
      </c>
      <c r="E4" s="481" t="s">
        <v>549</v>
      </c>
      <c r="F4" s="481"/>
      <c r="G4" s="481"/>
      <c r="H4" s="481"/>
      <c r="I4" s="481"/>
      <c r="J4" s="481"/>
      <c r="K4" s="481" t="s">
        <v>550</v>
      </c>
      <c r="L4" s="481"/>
      <c r="M4" s="481"/>
      <c r="N4" s="481"/>
      <c r="O4" s="481"/>
      <c r="P4" s="481"/>
      <c r="Q4" s="481"/>
      <c r="R4" s="487"/>
    </row>
    <row r="5" spans="1:18" s="120" customFormat="1" ht="38.25" customHeight="1">
      <c r="A5" s="483"/>
      <c r="B5" s="485"/>
      <c r="C5" s="485"/>
      <c r="D5" s="485"/>
      <c r="E5" s="99" t="s">
        <v>551</v>
      </c>
      <c r="F5" s="99" t="s">
        <v>552</v>
      </c>
      <c r="G5" s="99" t="s">
        <v>553</v>
      </c>
      <c r="H5" s="99" t="s">
        <v>554</v>
      </c>
      <c r="I5" s="121" t="s">
        <v>555</v>
      </c>
      <c r="J5" s="121" t="s">
        <v>556</v>
      </c>
      <c r="K5" s="99" t="s">
        <v>551</v>
      </c>
      <c r="L5" s="99" t="s">
        <v>140</v>
      </c>
      <c r="M5" s="121" t="s">
        <v>138</v>
      </c>
      <c r="N5" s="122" t="s">
        <v>557</v>
      </c>
      <c r="O5" s="99" t="s">
        <v>558</v>
      </c>
      <c r="P5" s="99" t="s">
        <v>559</v>
      </c>
      <c r="Q5" s="121" t="s">
        <v>556</v>
      </c>
      <c r="R5" s="488"/>
    </row>
    <row r="6" spans="1:18" ht="66.95" customHeight="1">
      <c r="A6" s="112" t="s">
        <v>560</v>
      </c>
      <c r="B6" s="113"/>
      <c r="C6" s="113"/>
      <c r="D6" s="114">
        <f>E6+K6</f>
        <v>0</v>
      </c>
      <c r="E6" s="114">
        <f>SUM(F6:J6)</f>
        <v>0</v>
      </c>
      <c r="F6" s="309"/>
      <c r="G6" s="115"/>
      <c r="H6" s="309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K23" sqref="K23"/>
    </sheetView>
  </sheetViews>
  <sheetFormatPr defaultColWidth="9" defaultRowHeight="14.25"/>
  <cols>
    <col min="1" max="1" width="6.125" style="93" customWidth="1"/>
    <col min="2" max="2" width="8.625" style="93" customWidth="1"/>
    <col min="3" max="3" width="10" style="93" customWidth="1"/>
    <col min="4" max="6" width="8.625" style="93" customWidth="1"/>
    <col min="7" max="7" width="14.625" style="93" customWidth="1"/>
    <col min="8" max="8" width="9" style="109"/>
    <col min="9" max="9" width="14.625" style="93" customWidth="1"/>
    <col min="10" max="10" width="9" style="93"/>
    <col min="11" max="11" width="9.875" style="93" customWidth="1"/>
    <col min="12" max="16384" width="9" style="93"/>
  </cols>
  <sheetData>
    <row r="1" spans="1:256" ht="27">
      <c r="A1" s="478" t="s">
        <v>561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256" customFormat="1" ht="27.75" customHeight="1">
      <c r="A2" s="110" t="s">
        <v>4</v>
      </c>
      <c r="B2" s="93"/>
      <c r="C2" s="93"/>
      <c r="D2" s="93"/>
      <c r="E2" s="93"/>
      <c r="F2" s="286" t="s">
        <v>821</v>
      </c>
      <c r="G2" s="95"/>
      <c r="H2" s="109"/>
      <c r="I2" s="93"/>
      <c r="J2" s="93"/>
      <c r="K2" s="479" t="s">
        <v>60</v>
      </c>
      <c r="L2" s="479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24" customHeight="1">
      <c r="A3" s="482" t="s">
        <v>515</v>
      </c>
      <c r="B3" s="484" t="s">
        <v>562</v>
      </c>
      <c r="C3" s="484" t="s">
        <v>563</v>
      </c>
      <c r="D3" s="480" t="s">
        <v>564</v>
      </c>
      <c r="E3" s="480"/>
      <c r="F3" s="480"/>
      <c r="G3" s="480"/>
      <c r="H3" s="480"/>
      <c r="I3" s="480"/>
      <c r="J3" s="480"/>
      <c r="K3" s="491" t="s">
        <v>565</v>
      </c>
      <c r="L3" s="486" t="s">
        <v>173</v>
      </c>
    </row>
    <row r="4" spans="1:256" ht="21.75" customHeight="1">
      <c r="A4" s="483"/>
      <c r="B4" s="485"/>
      <c r="C4" s="485"/>
      <c r="D4" s="481" t="s">
        <v>566</v>
      </c>
      <c r="E4" s="481"/>
      <c r="F4" s="481"/>
      <c r="G4" s="489" t="s">
        <v>567</v>
      </c>
      <c r="H4" s="490"/>
      <c r="I4" s="490" t="s">
        <v>568</v>
      </c>
      <c r="J4" s="490"/>
      <c r="K4" s="492"/>
      <c r="L4" s="487"/>
    </row>
    <row r="5" spans="1:256" ht="63.75" customHeight="1">
      <c r="A5" s="483"/>
      <c r="B5" s="485"/>
      <c r="C5" s="485"/>
      <c r="D5" s="99" t="s">
        <v>569</v>
      </c>
      <c r="E5" s="99" t="s">
        <v>570</v>
      </c>
      <c r="F5" s="99" t="s">
        <v>571</v>
      </c>
      <c r="G5" s="99" t="s">
        <v>572</v>
      </c>
      <c r="H5" s="99" t="s">
        <v>571</v>
      </c>
      <c r="I5" s="99" t="s">
        <v>572</v>
      </c>
      <c r="J5" s="99" t="s">
        <v>571</v>
      </c>
      <c r="K5" s="493"/>
      <c r="L5" s="488"/>
    </row>
    <row r="6" spans="1:256" ht="28.5" customHeight="1">
      <c r="A6" s="111" t="s">
        <v>573</v>
      </c>
      <c r="B6" s="99" t="s">
        <v>574</v>
      </c>
      <c r="C6" s="99" t="s">
        <v>574</v>
      </c>
      <c r="D6" s="99" t="s">
        <v>575</v>
      </c>
      <c r="E6" s="99" t="s">
        <v>576</v>
      </c>
      <c r="F6" s="99" t="s">
        <v>574</v>
      </c>
      <c r="G6" s="99"/>
      <c r="H6" s="99" t="s">
        <v>574</v>
      </c>
      <c r="I6" s="99"/>
      <c r="J6" s="99" t="s">
        <v>574</v>
      </c>
      <c r="K6" s="99" t="s">
        <v>574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0"/>
  <sheetViews>
    <sheetView topLeftCell="A4" workbookViewId="0">
      <selection activeCell="D10" sqref="D10"/>
    </sheetView>
  </sheetViews>
  <sheetFormatPr defaultColWidth="9" defaultRowHeight="14.25"/>
  <cols>
    <col min="1" max="1" width="4" style="93" customWidth="1"/>
    <col min="2" max="2" width="16.75" style="93" customWidth="1"/>
    <col min="3" max="3" width="18.75" style="93" customWidth="1"/>
    <col min="4" max="4" width="19.5" style="93" customWidth="1"/>
    <col min="5" max="5" width="12.5" style="93" customWidth="1"/>
    <col min="6" max="6" width="13.5" style="93" customWidth="1"/>
    <col min="7" max="16384" width="9" style="93"/>
  </cols>
  <sheetData>
    <row r="1" spans="1:6" ht="22.5">
      <c r="A1" s="494" t="s">
        <v>721</v>
      </c>
      <c r="B1" s="494"/>
      <c r="C1" s="494"/>
      <c r="D1" s="494"/>
      <c r="E1" s="494"/>
      <c r="F1" s="494"/>
    </row>
    <row r="2" spans="1:6" ht="22.5">
      <c r="A2" s="94"/>
      <c r="B2" s="94"/>
      <c r="C2" s="94"/>
      <c r="D2" s="94"/>
      <c r="E2" s="479" t="s">
        <v>60</v>
      </c>
      <c r="F2" s="479"/>
    </row>
    <row r="3" spans="1:6" ht="21.75" customHeight="1">
      <c r="A3" s="495" t="s">
        <v>577</v>
      </c>
      <c r="B3" s="496"/>
      <c r="C3" s="96" t="s">
        <v>578</v>
      </c>
      <c r="D3" s="97" t="s">
        <v>579</v>
      </c>
      <c r="E3" s="497" t="s">
        <v>715</v>
      </c>
      <c r="F3" s="498"/>
    </row>
    <row r="4" spans="1:6" ht="21.75" customHeight="1">
      <c r="A4" s="499" t="s">
        <v>580</v>
      </c>
      <c r="B4" s="500"/>
      <c r="C4" s="98">
        <v>298.79000000000002</v>
      </c>
      <c r="D4" s="99" t="s">
        <v>581</v>
      </c>
      <c r="E4" s="481">
        <v>298.79000000000002</v>
      </c>
      <c r="F4" s="501"/>
    </row>
    <row r="5" spans="1:6" ht="21.75" customHeight="1">
      <c r="A5" s="502" t="s">
        <v>582</v>
      </c>
      <c r="B5" s="503"/>
      <c r="C5" s="102" t="s">
        <v>720</v>
      </c>
      <c r="D5" s="103" t="s">
        <v>583</v>
      </c>
      <c r="E5" s="504" t="s">
        <v>8</v>
      </c>
      <c r="F5" s="505"/>
    </row>
    <row r="6" spans="1:6" ht="26.25" customHeight="1">
      <c r="A6" s="479" t="s">
        <v>584</v>
      </c>
      <c r="B6" s="479"/>
      <c r="C6" s="479"/>
      <c r="D6" s="479"/>
      <c r="E6" s="479"/>
      <c r="F6" s="479"/>
    </row>
    <row r="7" spans="1:6" ht="21.75" customHeight="1">
      <c r="A7" s="506" t="s">
        <v>585</v>
      </c>
      <c r="B7" s="480"/>
      <c r="C7" s="106" t="s">
        <v>586</v>
      </c>
      <c r="D7" s="106" t="s">
        <v>587</v>
      </c>
      <c r="E7" s="480" t="s">
        <v>174</v>
      </c>
      <c r="F7" s="507"/>
    </row>
    <row r="8" spans="1:6" ht="18.75" customHeight="1">
      <c r="A8" s="508" t="s">
        <v>174</v>
      </c>
      <c r="B8" s="481"/>
      <c r="C8" s="100">
        <v>133.32</v>
      </c>
      <c r="D8" s="100">
        <v>298.79000000000002</v>
      </c>
      <c r="E8" s="481">
        <v>432.11</v>
      </c>
      <c r="F8" s="501"/>
    </row>
    <row r="9" spans="1:6" ht="18.75" customHeight="1">
      <c r="A9" s="508" t="s">
        <v>588</v>
      </c>
      <c r="B9" s="481"/>
      <c r="C9" s="100"/>
      <c r="D9" s="100"/>
      <c r="E9" s="481"/>
      <c r="F9" s="501"/>
    </row>
    <row r="10" spans="1:6" ht="18.75" customHeight="1">
      <c r="A10" s="508" t="s">
        <v>589</v>
      </c>
      <c r="B10" s="481"/>
      <c r="C10" s="100"/>
      <c r="D10" s="100"/>
      <c r="E10" s="481"/>
      <c r="F10" s="501"/>
    </row>
    <row r="11" spans="1:6" ht="18.75" customHeight="1">
      <c r="A11" s="509" t="s">
        <v>590</v>
      </c>
      <c r="B11" s="504"/>
      <c r="C11" s="102"/>
      <c r="D11" s="104"/>
      <c r="E11" s="504"/>
      <c r="F11" s="505"/>
    </row>
    <row r="12" spans="1:6" ht="21.75" customHeight="1">
      <c r="A12" s="510" t="s">
        <v>591</v>
      </c>
      <c r="B12" s="510"/>
      <c r="C12" s="510"/>
      <c r="D12" s="510"/>
      <c r="E12" s="510"/>
      <c r="F12" s="510"/>
    </row>
    <row r="13" spans="1:6" ht="21.75" customHeight="1">
      <c r="A13" s="105" t="s">
        <v>25</v>
      </c>
      <c r="B13" s="480" t="s">
        <v>592</v>
      </c>
      <c r="C13" s="480"/>
      <c r="D13" s="480"/>
      <c r="E13" s="106" t="s">
        <v>593</v>
      </c>
      <c r="F13" s="108" t="s">
        <v>173</v>
      </c>
    </row>
    <row r="14" spans="1:6" ht="16.5" customHeight="1">
      <c r="A14" s="508" t="s">
        <v>174</v>
      </c>
      <c r="B14" s="481"/>
      <c r="C14" s="481"/>
      <c r="D14" s="481"/>
      <c r="E14" s="100"/>
      <c r="F14" s="101"/>
    </row>
    <row r="15" spans="1:6" ht="16.5" customHeight="1">
      <c r="A15" s="107">
        <v>1</v>
      </c>
      <c r="B15" s="511" t="s">
        <v>716</v>
      </c>
      <c r="C15" s="511"/>
      <c r="D15" s="511"/>
      <c r="E15" s="4">
        <v>2100000</v>
      </c>
      <c r="F15" s="101"/>
    </row>
    <row r="16" spans="1:6" ht="16.5" customHeight="1">
      <c r="A16" s="107">
        <v>2</v>
      </c>
      <c r="B16" s="511" t="s">
        <v>717</v>
      </c>
      <c r="C16" s="511"/>
      <c r="D16" s="511"/>
      <c r="E16" s="4">
        <v>811100</v>
      </c>
      <c r="F16" s="101"/>
    </row>
    <row r="17" spans="1:6" ht="16.5" customHeight="1">
      <c r="A17" s="107">
        <v>3</v>
      </c>
      <c r="B17" s="511" t="s">
        <v>718</v>
      </c>
      <c r="C17" s="511"/>
      <c r="D17" s="511"/>
      <c r="E17" s="4">
        <v>1410000</v>
      </c>
      <c r="F17" s="101"/>
    </row>
    <row r="18" spans="1:6" ht="16.5" customHeight="1">
      <c r="A18" s="107">
        <v>4</v>
      </c>
      <c r="B18" s="481"/>
      <c r="C18" s="481"/>
      <c r="D18" s="481"/>
      <c r="E18" s="100"/>
      <c r="F18" s="101"/>
    </row>
    <row r="19" spans="1:6" ht="16.5" customHeight="1">
      <c r="A19" s="107">
        <v>5</v>
      </c>
      <c r="B19" s="481"/>
      <c r="C19" s="481"/>
      <c r="D19" s="481"/>
      <c r="E19" s="100"/>
      <c r="F19" s="101"/>
    </row>
    <row r="20" spans="1:6" ht="16.5" customHeight="1">
      <c r="A20" s="107">
        <v>6</v>
      </c>
      <c r="B20" s="481"/>
      <c r="C20" s="481"/>
      <c r="D20" s="481"/>
      <c r="E20" s="100"/>
      <c r="F20" s="101"/>
    </row>
    <row r="21" spans="1:6" ht="16.5" customHeight="1">
      <c r="A21" s="107">
        <v>7</v>
      </c>
      <c r="B21" s="481"/>
      <c r="C21" s="481"/>
      <c r="D21" s="481"/>
      <c r="E21" s="100">
        <f>SUM(E15:E20)</f>
        <v>4321100</v>
      </c>
      <c r="F21" s="101"/>
    </row>
    <row r="22" spans="1:6" ht="22.5" customHeight="1">
      <c r="A22" s="512" t="s">
        <v>594</v>
      </c>
      <c r="B22" s="513"/>
      <c r="C22" s="513"/>
      <c r="D22" s="513"/>
      <c r="E22" s="513"/>
      <c r="F22" s="514"/>
    </row>
    <row r="23" spans="1:6" ht="45.95" customHeight="1">
      <c r="A23" s="515"/>
      <c r="B23" s="516"/>
      <c r="C23" s="516"/>
      <c r="D23" s="516"/>
      <c r="E23" s="516"/>
      <c r="F23" s="517"/>
    </row>
    <row r="24" spans="1:6" ht="20.25" customHeight="1">
      <c r="A24" s="518" t="s">
        <v>719</v>
      </c>
      <c r="B24" s="519"/>
      <c r="C24" s="519"/>
      <c r="D24" s="519"/>
      <c r="E24" s="519"/>
      <c r="F24" s="520"/>
    </row>
    <row r="25" spans="1:6" ht="21.75" customHeight="1">
      <c r="A25" s="527" t="s">
        <v>595</v>
      </c>
      <c r="B25" s="528"/>
      <c r="C25" s="528"/>
      <c r="D25" s="528"/>
      <c r="E25" s="528"/>
      <c r="F25" s="529"/>
    </row>
    <row r="26" spans="1:6" ht="48" customHeight="1">
      <c r="A26" s="530"/>
      <c r="B26" s="531"/>
      <c r="C26" s="531"/>
      <c r="D26" s="531"/>
      <c r="E26" s="531"/>
      <c r="F26" s="532"/>
    </row>
    <row r="27" spans="1:6" ht="18" customHeight="1">
      <c r="A27" s="518" t="s">
        <v>596</v>
      </c>
      <c r="B27" s="519"/>
      <c r="C27" s="519"/>
      <c r="D27" s="519"/>
      <c r="E27" s="519"/>
      <c r="F27" s="520"/>
    </row>
    <row r="28" spans="1:6" ht="27.75" customHeight="1">
      <c r="A28" s="533" t="s">
        <v>597</v>
      </c>
      <c r="B28" s="534"/>
      <c r="C28" s="534"/>
      <c r="D28" s="535" t="s">
        <v>598</v>
      </c>
      <c r="E28" s="535"/>
      <c r="F28" s="536"/>
    </row>
    <row r="29" spans="1:6" ht="53.1" customHeight="1">
      <c r="A29" s="521"/>
      <c r="B29" s="522"/>
      <c r="C29" s="522"/>
      <c r="D29" s="522"/>
      <c r="E29" s="522"/>
      <c r="F29" s="523"/>
    </row>
    <row r="30" spans="1:6" ht="21" customHeight="1">
      <c r="A30" s="524" t="s">
        <v>599</v>
      </c>
      <c r="B30" s="525"/>
      <c r="C30" s="525"/>
      <c r="D30" s="525" t="s">
        <v>600</v>
      </c>
      <c r="E30" s="525"/>
      <c r="F30" s="526"/>
    </row>
  </sheetData>
  <mergeCells count="41"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  <mergeCell ref="B20:D20"/>
    <mergeCell ref="B21:D21"/>
    <mergeCell ref="A22:F22"/>
    <mergeCell ref="A23:F23"/>
    <mergeCell ref="A24:F24"/>
    <mergeCell ref="B15:D15"/>
    <mergeCell ref="B16:D16"/>
    <mergeCell ref="B17:D17"/>
    <mergeCell ref="B18:D18"/>
    <mergeCell ref="B19:D19"/>
    <mergeCell ref="A11:B11"/>
    <mergeCell ref="E11:F11"/>
    <mergeCell ref="A12:F12"/>
    <mergeCell ref="B13:D13"/>
    <mergeCell ref="A14:D14"/>
    <mergeCell ref="A8:B8"/>
    <mergeCell ref="E8:F8"/>
    <mergeCell ref="A9:B9"/>
    <mergeCell ref="E9:F9"/>
    <mergeCell ref="A10:B10"/>
    <mergeCell ref="E10:F10"/>
    <mergeCell ref="A5:B5"/>
    <mergeCell ref="E5:F5"/>
    <mergeCell ref="A6:F6"/>
    <mergeCell ref="A7:B7"/>
    <mergeCell ref="E7:F7"/>
    <mergeCell ref="A1:F1"/>
    <mergeCell ref="E2:F2"/>
    <mergeCell ref="A3:B3"/>
    <mergeCell ref="E3:F3"/>
    <mergeCell ref="A4:B4"/>
    <mergeCell ref="E4:F4"/>
  </mergeCells>
  <phoneticPr fontId="27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H7" sqref="H7"/>
    </sheetView>
  </sheetViews>
  <sheetFormatPr defaultColWidth="10.625" defaultRowHeight="14.25"/>
  <cols>
    <col min="1" max="16384" width="10.625" style="3"/>
  </cols>
  <sheetData>
    <row r="1" spans="1:8" ht="60" customHeight="1">
      <c r="A1" s="537" t="s">
        <v>601</v>
      </c>
      <c r="B1" s="537"/>
      <c r="C1" s="537"/>
      <c r="D1" s="537"/>
      <c r="E1" s="537"/>
      <c r="F1" s="537"/>
      <c r="G1" s="537"/>
      <c r="H1" s="537"/>
    </row>
    <row r="2" spans="1:8" ht="26.25" customHeight="1">
      <c r="A2" s="85"/>
      <c r="D2" s="538" t="s">
        <v>722</v>
      </c>
      <c r="E2" s="539"/>
    </row>
    <row r="3" spans="1:8" ht="30" customHeight="1">
      <c r="A3" s="3" t="s">
        <v>168</v>
      </c>
      <c r="B3" s="86" t="s">
        <v>176</v>
      </c>
      <c r="C3" s="86"/>
      <c r="H3" s="35" t="s">
        <v>169</v>
      </c>
    </row>
    <row r="4" spans="1:8" ht="48" customHeight="1">
      <c r="A4" s="73" t="s">
        <v>602</v>
      </c>
      <c r="B4" s="37" t="s">
        <v>603</v>
      </c>
      <c r="C4" s="37" t="s">
        <v>604</v>
      </c>
      <c r="D4" s="37" t="s">
        <v>605</v>
      </c>
      <c r="E4" s="37" t="s">
        <v>606</v>
      </c>
      <c r="F4" s="37" t="s">
        <v>607</v>
      </c>
      <c r="G4" s="37" t="s">
        <v>608</v>
      </c>
      <c r="H4" s="87" t="s">
        <v>609</v>
      </c>
    </row>
    <row r="5" spans="1:8" ht="30" customHeight="1">
      <c r="A5" s="77"/>
      <c r="B5" s="78"/>
      <c r="C5" s="78"/>
      <c r="D5" s="78"/>
      <c r="E5" s="78"/>
      <c r="F5" s="78"/>
      <c r="G5" s="88"/>
      <c r="H5" s="89"/>
    </row>
    <row r="6" spans="1:8" ht="30" customHeight="1">
      <c r="A6" s="77"/>
      <c r="B6" s="78"/>
      <c r="C6" s="78"/>
      <c r="D6" s="78"/>
      <c r="E6" s="78"/>
      <c r="F6" s="78"/>
      <c r="G6" s="88"/>
      <c r="H6" s="89"/>
    </row>
    <row r="7" spans="1:8" ht="30" customHeight="1">
      <c r="A7" s="77"/>
      <c r="B7" s="78"/>
      <c r="C7" s="78"/>
      <c r="D7" s="78"/>
      <c r="E7" s="78"/>
      <c r="F7" s="78"/>
      <c r="G7" s="88"/>
      <c r="H7" s="89"/>
    </row>
    <row r="8" spans="1:8" ht="30" customHeight="1">
      <c r="A8" s="77"/>
      <c r="B8" s="78"/>
      <c r="C8" s="78"/>
      <c r="D8" s="78"/>
      <c r="E8" s="78"/>
      <c r="F8" s="78"/>
      <c r="G8" s="88"/>
      <c r="H8" s="89"/>
    </row>
    <row r="9" spans="1:8" ht="30" customHeight="1">
      <c r="A9" s="77"/>
      <c r="B9" s="78"/>
      <c r="C9" s="78"/>
      <c r="D9" s="78"/>
      <c r="E9" s="78"/>
      <c r="F9" s="78"/>
      <c r="G9" s="88"/>
      <c r="H9" s="89"/>
    </row>
    <row r="10" spans="1:8" ht="30" customHeight="1">
      <c r="A10" s="77"/>
      <c r="B10" s="78"/>
      <c r="C10" s="78"/>
      <c r="D10" s="78"/>
      <c r="E10" s="78"/>
      <c r="F10" s="78"/>
      <c r="G10" s="88"/>
      <c r="H10" s="89"/>
    </row>
    <row r="11" spans="1:8" ht="30" customHeight="1">
      <c r="A11" s="77"/>
      <c r="B11" s="78"/>
      <c r="C11" s="78"/>
      <c r="D11" s="78"/>
      <c r="E11" s="78"/>
      <c r="F11" s="78"/>
      <c r="G11" s="88"/>
      <c r="H11" s="89"/>
    </row>
    <row r="12" spans="1:8" ht="30" customHeight="1">
      <c r="A12" s="77"/>
      <c r="B12" s="78"/>
      <c r="C12" s="78"/>
      <c r="D12" s="78"/>
      <c r="E12" s="78"/>
      <c r="F12" s="78"/>
      <c r="G12" s="88"/>
      <c r="H12" s="89"/>
    </row>
    <row r="13" spans="1:8" ht="30" customHeight="1">
      <c r="A13" s="77"/>
      <c r="B13" s="78"/>
      <c r="C13" s="78"/>
      <c r="D13" s="78"/>
      <c r="E13" s="78"/>
      <c r="F13" s="78"/>
      <c r="G13" s="88"/>
      <c r="H13" s="89"/>
    </row>
    <row r="14" spans="1:8" ht="30" customHeight="1">
      <c r="A14" s="77"/>
      <c r="B14" s="78"/>
      <c r="C14" s="78"/>
      <c r="D14" s="78"/>
      <c r="E14" s="78"/>
      <c r="F14" s="78"/>
      <c r="G14" s="88"/>
      <c r="H14" s="89"/>
    </row>
    <row r="15" spans="1:8" ht="30" customHeight="1">
      <c r="A15" s="77"/>
      <c r="B15" s="78"/>
      <c r="C15" s="78"/>
      <c r="D15" s="78"/>
      <c r="E15" s="78"/>
      <c r="F15" s="78"/>
      <c r="G15" s="88"/>
      <c r="H15" s="89"/>
    </row>
    <row r="16" spans="1:8" ht="30" customHeight="1">
      <c r="A16" s="77"/>
      <c r="B16" s="78"/>
      <c r="C16" s="78"/>
      <c r="D16" s="78"/>
      <c r="E16" s="78"/>
      <c r="F16" s="78"/>
      <c r="G16" s="88"/>
      <c r="H16" s="89"/>
    </row>
    <row r="17" spans="1:8" ht="30" customHeight="1">
      <c r="A17" s="77"/>
      <c r="B17" s="78"/>
      <c r="C17" s="78"/>
      <c r="D17" s="78"/>
      <c r="E17" s="78"/>
      <c r="F17" s="78"/>
      <c r="G17" s="88"/>
      <c r="H17" s="89"/>
    </row>
    <row r="18" spans="1:8" ht="30" customHeight="1">
      <c r="A18" s="77"/>
      <c r="B18" s="78"/>
      <c r="C18" s="78"/>
      <c r="D18" s="78"/>
      <c r="E18" s="78"/>
      <c r="F18" s="78"/>
      <c r="G18" s="88"/>
      <c r="H18" s="89"/>
    </row>
    <row r="19" spans="1:8" ht="30" customHeight="1">
      <c r="A19" s="90" t="s">
        <v>174</v>
      </c>
      <c r="B19" s="78"/>
      <c r="C19" s="78"/>
      <c r="D19" s="78"/>
      <c r="E19" s="78"/>
      <c r="F19" s="78"/>
      <c r="G19" s="88"/>
      <c r="H19" s="89"/>
    </row>
    <row r="20" spans="1:8" ht="67.5" customHeight="1">
      <c r="A20" s="44" t="s">
        <v>234</v>
      </c>
      <c r="B20" s="91" t="s">
        <v>8</v>
      </c>
      <c r="C20" s="540" t="s">
        <v>610</v>
      </c>
      <c r="D20" s="540"/>
      <c r="E20" s="92" t="s">
        <v>206</v>
      </c>
      <c r="F20" s="48" t="s">
        <v>207</v>
      </c>
      <c r="G20" s="541" t="s">
        <v>208</v>
      </c>
      <c r="H20" s="542"/>
    </row>
    <row r="21" spans="1:8" ht="21.75" customHeight="1"/>
  </sheetData>
  <mergeCells count="4">
    <mergeCell ref="A1:H1"/>
    <mergeCell ref="D2:E2"/>
    <mergeCell ref="C20:D20"/>
    <mergeCell ref="G20:H20"/>
  </mergeCells>
  <phoneticPr fontId="27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L7" sqref="L7"/>
    </sheetView>
  </sheetViews>
  <sheetFormatPr defaultColWidth="6.625" defaultRowHeight="14.25"/>
  <cols>
    <col min="1" max="16384" width="6.625" style="3"/>
  </cols>
  <sheetData>
    <row r="1" spans="1:13" ht="25.5">
      <c r="A1" s="427" t="s">
        <v>611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3" ht="25.5">
      <c r="B2" s="34"/>
      <c r="D2"/>
      <c r="F2" s="285" t="s">
        <v>723</v>
      </c>
    </row>
    <row r="3" spans="1:13" ht="20.25" customHeight="1">
      <c r="A3" s="543" t="s">
        <v>210</v>
      </c>
      <c r="B3" s="543"/>
      <c r="C3" s="543"/>
      <c r="D3" s="543"/>
      <c r="F3" s="35"/>
      <c r="M3" s="35" t="s">
        <v>612</v>
      </c>
    </row>
    <row r="4" spans="1:13" s="72" customFormat="1" ht="33.75" customHeight="1">
      <c r="A4" s="447" t="s">
        <v>613</v>
      </c>
      <c r="B4" s="449" t="s">
        <v>614</v>
      </c>
      <c r="C4" s="449" t="s">
        <v>615</v>
      </c>
      <c r="D4" s="449" t="s">
        <v>616</v>
      </c>
      <c r="E4" s="449" t="s">
        <v>617</v>
      </c>
      <c r="F4" s="449"/>
      <c r="G4" s="449"/>
      <c r="H4" s="449" t="s">
        <v>618</v>
      </c>
      <c r="I4" s="449"/>
      <c r="J4" s="449"/>
      <c r="K4" s="449"/>
      <c r="L4" s="449"/>
      <c r="M4" s="449" t="s">
        <v>173</v>
      </c>
    </row>
    <row r="5" spans="1:13" s="72" customFormat="1" ht="51" customHeight="1">
      <c r="A5" s="448"/>
      <c r="B5" s="440"/>
      <c r="C5" s="440"/>
      <c r="D5" s="440"/>
      <c r="E5" s="70" t="s">
        <v>619</v>
      </c>
      <c r="F5" s="70" t="s">
        <v>620</v>
      </c>
      <c r="G5" s="70" t="s">
        <v>621</v>
      </c>
      <c r="H5" s="75" t="s">
        <v>622</v>
      </c>
      <c r="I5" s="75" t="s">
        <v>623</v>
      </c>
      <c r="J5" s="75" t="s">
        <v>624</v>
      </c>
      <c r="K5" s="70" t="s">
        <v>625</v>
      </c>
      <c r="L5" s="70" t="s">
        <v>626</v>
      </c>
      <c r="M5" s="440"/>
    </row>
    <row r="6" spans="1:13" s="72" customFormat="1" ht="39.950000000000003" customHeight="1">
      <c r="A6" s="74"/>
      <c r="B6" s="70"/>
      <c r="C6" s="70"/>
      <c r="D6" s="70"/>
      <c r="E6" s="70"/>
      <c r="F6" s="70"/>
      <c r="G6" s="70"/>
      <c r="H6" s="76"/>
      <c r="I6" s="83"/>
      <c r="J6" s="84"/>
      <c r="K6" s="70"/>
      <c r="L6" s="70"/>
      <c r="M6" s="70"/>
    </row>
    <row r="7" spans="1:13" s="72" customFormat="1" ht="39.950000000000003" customHeight="1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72" customFormat="1" ht="39.950000000000003" customHeight="1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s="72" customFormat="1" ht="39.950000000000003" customHeight="1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72" customFormat="1" ht="39.950000000000003" customHeight="1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72" customFormat="1" ht="39.950000000000003" customHeight="1">
      <c r="A11" s="4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39.950000000000003" customHeight="1">
      <c r="A12" s="77"/>
      <c r="B12" s="78"/>
      <c r="C12" s="41"/>
      <c r="D12" s="79"/>
      <c r="E12" s="78"/>
      <c r="F12" s="78"/>
      <c r="G12" s="78"/>
      <c r="H12" s="78"/>
      <c r="I12" s="78"/>
      <c r="J12" s="78"/>
      <c r="K12" s="78"/>
      <c r="L12" s="78"/>
      <c r="M12" s="78"/>
    </row>
    <row r="13" spans="1:13" ht="39.950000000000003" customHeight="1">
      <c r="A13" s="77"/>
      <c r="B13" s="78"/>
      <c r="C13" s="42"/>
      <c r="D13" s="79"/>
      <c r="E13" s="78"/>
      <c r="F13" s="78"/>
      <c r="G13" s="78"/>
      <c r="H13" s="78"/>
      <c r="I13" s="78"/>
      <c r="J13" s="78"/>
      <c r="K13" s="78"/>
      <c r="L13" s="78"/>
      <c r="M13" s="78"/>
    </row>
    <row r="14" spans="1:13" ht="39.950000000000003" customHeight="1">
      <c r="A14" s="77"/>
      <c r="B14" s="78"/>
      <c r="C14" s="42"/>
      <c r="D14" s="79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39.950000000000003" customHeight="1">
      <c r="A15" s="77"/>
      <c r="B15" s="78"/>
      <c r="C15" s="42"/>
      <c r="D15" s="79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67.5" customHeight="1">
      <c r="A16" s="544" t="s">
        <v>234</v>
      </c>
      <c r="B16" s="545"/>
      <c r="C16" s="80" t="s">
        <v>8</v>
      </c>
      <c r="D16" s="81"/>
      <c r="E16" s="546" t="s">
        <v>627</v>
      </c>
      <c r="F16" s="545"/>
      <c r="G16" s="80" t="s">
        <v>206</v>
      </c>
      <c r="H16" s="82"/>
      <c r="I16" s="81"/>
      <c r="J16" s="546" t="s">
        <v>628</v>
      </c>
      <c r="K16" s="545"/>
      <c r="L16" s="80" t="s">
        <v>208</v>
      </c>
      <c r="M16" s="81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7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K15" sqref="K15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430" t="s">
        <v>629</v>
      </c>
      <c r="B1" s="430"/>
      <c r="C1" s="430"/>
      <c r="D1" s="430"/>
      <c r="E1" s="430"/>
    </row>
    <row r="2" spans="1:5" ht="25.5" customHeight="1">
      <c r="A2" s="547">
        <v>43843</v>
      </c>
      <c r="B2" s="551"/>
      <c r="C2" s="551"/>
      <c r="D2" s="551"/>
      <c r="E2" s="551"/>
    </row>
    <row r="3" spans="1:5" ht="24.95" customHeight="1">
      <c r="A3" s="67" t="s">
        <v>630</v>
      </c>
      <c r="B3" s="37" t="s">
        <v>631</v>
      </c>
      <c r="C3" s="315" t="s">
        <v>728</v>
      </c>
      <c r="D3" s="37" t="s">
        <v>632</v>
      </c>
      <c r="E3" s="68" t="s">
        <v>173</v>
      </c>
    </row>
    <row r="4" spans="1:5" ht="24.95" customHeight="1">
      <c r="A4" s="69" t="s">
        <v>545</v>
      </c>
      <c r="B4" s="70">
        <v>425</v>
      </c>
      <c r="C4" s="70"/>
      <c r="D4" s="70">
        <v>89904.7</v>
      </c>
      <c r="E4" s="71"/>
    </row>
    <row r="5" spans="1:5" ht="24.95" customHeight="1">
      <c r="A5" s="48"/>
      <c r="B5" s="46"/>
      <c r="C5" s="46"/>
      <c r="D5" s="46"/>
      <c r="E5" s="49"/>
    </row>
    <row r="6" spans="1:5">
      <c r="A6" s="26" t="s">
        <v>167</v>
      </c>
      <c r="B6" s="26" t="s">
        <v>8</v>
      </c>
      <c r="C6" s="548" t="s">
        <v>480</v>
      </c>
      <c r="D6" s="548"/>
      <c r="E6" s="288" t="s">
        <v>684</v>
      </c>
    </row>
    <row r="7" spans="1:5">
      <c r="A7" s="26"/>
      <c r="B7" s="26"/>
      <c r="C7" s="549" t="s">
        <v>753</v>
      </c>
      <c r="D7" s="550"/>
      <c r="E7" s="550"/>
    </row>
    <row r="8" spans="1:5">
      <c r="A8" s="26"/>
      <c r="B8" s="26"/>
      <c r="C8" s="26"/>
      <c r="D8" s="26"/>
      <c r="E8" s="26"/>
    </row>
    <row r="9" spans="1:5" ht="33.75" customHeight="1"/>
    <row r="10" spans="1:5" ht="22.5">
      <c r="A10" s="430" t="s">
        <v>633</v>
      </c>
      <c r="B10" s="430"/>
      <c r="C10" s="430"/>
      <c r="D10" s="430"/>
      <c r="E10" s="430"/>
    </row>
    <row r="11" spans="1:5" ht="21.75" customHeight="1">
      <c r="C11" s="547">
        <v>43843</v>
      </c>
      <c r="D11" s="435"/>
    </row>
    <row r="12" spans="1:5" ht="29.25" customHeight="1">
      <c r="A12" s="67" t="s">
        <v>630</v>
      </c>
      <c r="B12" s="37" t="s">
        <v>634</v>
      </c>
      <c r="C12" s="37" t="s">
        <v>635</v>
      </c>
      <c r="D12" s="37" t="s">
        <v>636</v>
      </c>
      <c r="E12" s="68" t="s">
        <v>173</v>
      </c>
    </row>
    <row r="13" spans="1:5" ht="36" customHeight="1">
      <c r="A13" s="289"/>
      <c r="B13" s="70"/>
      <c r="C13" s="70"/>
      <c r="D13" s="254"/>
      <c r="E13" s="71"/>
    </row>
    <row r="14" spans="1:5" ht="24.95" customHeight="1">
      <c r="A14" s="48"/>
      <c r="B14" s="46"/>
      <c r="C14" s="46"/>
      <c r="D14" s="46"/>
      <c r="E14" s="49"/>
    </row>
    <row r="15" spans="1:5">
      <c r="A15" s="26" t="s">
        <v>167</v>
      </c>
      <c r="B15" s="26" t="s">
        <v>8</v>
      </c>
      <c r="C15" s="548" t="s">
        <v>480</v>
      </c>
      <c r="D15" s="548"/>
      <c r="E15" s="288" t="s">
        <v>684</v>
      </c>
    </row>
    <row r="16" spans="1:5" ht="14.25" customHeight="1">
      <c r="C16" s="549" t="s">
        <v>753</v>
      </c>
      <c r="D16" s="550"/>
      <c r="E16" s="550"/>
    </row>
    <row r="18" spans="1:1">
      <c r="A18" t="s">
        <v>637</v>
      </c>
    </row>
  </sheetData>
  <mergeCells count="8">
    <mergeCell ref="C11:D11"/>
    <mergeCell ref="C15:D15"/>
    <mergeCell ref="C16:E16"/>
    <mergeCell ref="A1:E1"/>
    <mergeCell ref="A2:E2"/>
    <mergeCell ref="C6:D6"/>
    <mergeCell ref="C7:E7"/>
    <mergeCell ref="A10:E10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O9" sqref="O9"/>
    </sheetView>
  </sheetViews>
  <sheetFormatPr defaultColWidth="9" defaultRowHeight="14.25"/>
  <sheetData>
    <row r="1" spans="1:11" ht="25.5">
      <c r="A1" s="552" t="s">
        <v>638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ht="15.75">
      <c r="A2" s="51"/>
      <c r="D2" s="553">
        <v>43838</v>
      </c>
      <c r="E2" s="431"/>
      <c r="F2" s="431"/>
      <c r="G2" s="431"/>
      <c r="I2" s="554" t="s">
        <v>639</v>
      </c>
      <c r="J2" s="554"/>
      <c r="K2" s="554"/>
    </row>
    <row r="3" spans="1:11">
      <c r="A3" s="436" t="s">
        <v>640</v>
      </c>
      <c r="B3" s="557" t="s">
        <v>641</v>
      </c>
      <c r="C3" s="557" t="s">
        <v>642</v>
      </c>
      <c r="D3" s="560" t="s">
        <v>643</v>
      </c>
      <c r="E3" s="436"/>
      <c r="F3" s="557" t="s">
        <v>644</v>
      </c>
      <c r="G3" s="557" t="s">
        <v>645</v>
      </c>
      <c r="H3" s="560" t="s">
        <v>646</v>
      </c>
      <c r="I3" s="548"/>
      <c r="J3" s="548"/>
      <c r="K3" s="548"/>
    </row>
    <row r="4" spans="1:11">
      <c r="A4" s="556"/>
      <c r="B4" s="558"/>
      <c r="C4" s="558"/>
      <c r="D4" s="561"/>
      <c r="E4" s="556"/>
      <c r="F4" s="558"/>
      <c r="G4" s="558"/>
      <c r="H4" s="562"/>
      <c r="I4" s="563"/>
      <c r="J4" s="563"/>
      <c r="K4" s="563"/>
    </row>
    <row r="5" spans="1:11">
      <c r="A5" s="556" t="s">
        <v>172</v>
      </c>
      <c r="B5" s="558"/>
      <c r="C5" s="558" t="s">
        <v>647</v>
      </c>
      <c r="D5" s="561" t="s">
        <v>648</v>
      </c>
      <c r="E5" s="556"/>
      <c r="F5" s="558" t="s">
        <v>649</v>
      </c>
      <c r="G5" s="558" t="s">
        <v>650</v>
      </c>
      <c r="H5" s="53" t="s">
        <v>651</v>
      </c>
      <c r="I5" s="53" t="s">
        <v>652</v>
      </c>
      <c r="J5" s="53" t="s">
        <v>653</v>
      </c>
      <c r="K5" s="65" t="s">
        <v>654</v>
      </c>
    </row>
    <row r="6" spans="1:11">
      <c r="A6" s="437"/>
      <c r="B6" s="559"/>
      <c r="C6" s="559"/>
      <c r="D6" s="562"/>
      <c r="E6" s="437"/>
      <c r="F6" s="559"/>
      <c r="G6" s="559"/>
      <c r="H6" s="54" t="s">
        <v>655</v>
      </c>
      <c r="I6" s="54" t="s">
        <v>656</v>
      </c>
      <c r="J6" s="54" t="s">
        <v>657</v>
      </c>
      <c r="K6" s="52" t="s">
        <v>658</v>
      </c>
    </row>
    <row r="7" spans="1:11" ht="15.75">
      <c r="A7" s="55" t="s">
        <v>659</v>
      </c>
      <c r="B7" s="17"/>
      <c r="C7" s="17"/>
      <c r="D7" s="31"/>
      <c r="E7" s="56"/>
      <c r="F7" s="17"/>
      <c r="G7" s="17"/>
      <c r="H7" s="17"/>
      <c r="I7" s="17"/>
      <c r="J7" s="17"/>
      <c r="K7" s="31"/>
    </row>
    <row r="8" spans="1:11" ht="15.75">
      <c r="A8" s="57"/>
      <c r="B8" s="58"/>
      <c r="C8" s="17"/>
      <c r="D8" s="59"/>
      <c r="E8" s="56"/>
      <c r="F8" s="60"/>
      <c r="G8" s="17"/>
      <c r="H8" s="17"/>
      <c r="I8" s="66"/>
      <c r="J8" s="17"/>
      <c r="K8" s="31"/>
    </row>
    <row r="9" spans="1:11" ht="15.75">
      <c r="A9" s="56"/>
      <c r="B9" s="58"/>
      <c r="C9" s="17"/>
      <c r="D9" s="61"/>
      <c r="E9" s="56"/>
      <c r="F9" s="62"/>
      <c r="G9" s="17"/>
      <c r="H9" s="17"/>
      <c r="I9" s="66"/>
      <c r="J9" s="17"/>
      <c r="K9" s="31"/>
    </row>
    <row r="10" spans="1:11">
      <c r="A10" s="56"/>
      <c r="B10" s="17"/>
      <c r="C10" s="17"/>
      <c r="D10" s="31"/>
      <c r="E10" s="56"/>
      <c r="F10" s="17"/>
      <c r="G10" s="17"/>
      <c r="H10" s="17"/>
      <c r="I10" s="17"/>
      <c r="J10" s="17"/>
      <c r="K10" s="31"/>
    </row>
    <row r="11" spans="1:11">
      <c r="A11" s="56"/>
      <c r="B11" s="17"/>
      <c r="C11" s="17"/>
      <c r="D11" s="31"/>
      <c r="E11" s="56"/>
      <c r="F11" s="17"/>
      <c r="G11" s="17"/>
      <c r="H11" s="17"/>
      <c r="I11" s="17"/>
      <c r="J11" s="17"/>
      <c r="K11" s="31"/>
    </row>
    <row r="12" spans="1:11">
      <c r="A12" s="56"/>
      <c r="B12" s="17"/>
      <c r="C12" s="17"/>
      <c r="D12" s="31"/>
      <c r="E12" s="56"/>
      <c r="F12" s="17"/>
      <c r="G12" s="17"/>
      <c r="H12" s="17"/>
      <c r="I12" s="17"/>
      <c r="J12" s="17"/>
      <c r="K12" s="31"/>
    </row>
    <row r="13" spans="1:11">
      <c r="A13" s="56"/>
      <c r="B13" s="17"/>
      <c r="C13" s="17"/>
      <c r="D13" s="31"/>
      <c r="E13" s="56"/>
      <c r="F13" s="17"/>
      <c r="G13" s="17"/>
      <c r="H13" s="17"/>
      <c r="I13" s="17"/>
      <c r="J13" s="17"/>
      <c r="K13" s="31"/>
    </row>
    <row r="14" spans="1:11">
      <c r="A14" s="56"/>
      <c r="B14" s="17"/>
      <c r="C14" s="17"/>
      <c r="D14" s="31"/>
      <c r="E14" s="56"/>
      <c r="F14" s="17"/>
      <c r="G14" s="17"/>
      <c r="H14" s="17"/>
      <c r="I14" s="17"/>
      <c r="J14" s="17"/>
      <c r="K14" s="31"/>
    </row>
    <row r="15" spans="1:11">
      <c r="A15" s="56"/>
      <c r="B15" s="17"/>
      <c r="C15" s="17"/>
      <c r="D15" s="31"/>
      <c r="E15" s="56"/>
      <c r="F15" s="17"/>
      <c r="G15" s="17"/>
      <c r="H15" s="17"/>
      <c r="I15" s="17"/>
      <c r="J15" s="17"/>
      <c r="K15" s="31"/>
    </row>
    <row r="16" spans="1:11">
      <c r="A16" s="56"/>
      <c r="B16" s="17"/>
      <c r="C16" s="17"/>
      <c r="D16" s="31"/>
      <c r="E16" s="56"/>
      <c r="F16" s="17"/>
      <c r="G16" s="17"/>
      <c r="H16" s="17"/>
      <c r="I16" s="17"/>
      <c r="J16" s="17"/>
      <c r="K16" s="31"/>
    </row>
    <row r="17" spans="1:11">
      <c r="A17" s="56"/>
      <c r="B17" s="17"/>
      <c r="C17" s="17"/>
      <c r="D17" s="31"/>
      <c r="E17" s="56"/>
      <c r="F17" s="17"/>
      <c r="G17" s="17"/>
      <c r="H17" s="17"/>
      <c r="I17" s="17"/>
      <c r="J17" s="17"/>
      <c r="K17" s="31"/>
    </row>
    <row r="18" spans="1:11">
      <c r="A18" s="56"/>
      <c r="B18" s="17"/>
      <c r="C18" s="17"/>
      <c r="D18" s="31"/>
      <c r="E18" s="56"/>
      <c r="F18" s="17"/>
      <c r="G18" s="17"/>
      <c r="H18" s="17"/>
      <c r="I18" s="17"/>
      <c r="J18" s="17"/>
      <c r="K18" s="31"/>
    </row>
    <row r="19" spans="1:11">
      <c r="A19" s="56"/>
      <c r="B19" s="17"/>
      <c r="C19" s="17"/>
      <c r="D19" s="31"/>
      <c r="E19" s="56"/>
      <c r="F19" s="17"/>
      <c r="G19" s="17"/>
      <c r="H19" s="17"/>
      <c r="I19" s="17"/>
      <c r="J19" s="17"/>
      <c r="K19" s="31"/>
    </row>
    <row r="20" spans="1:11">
      <c r="A20" s="56"/>
      <c r="B20" s="17"/>
      <c r="C20" s="17"/>
      <c r="D20" s="31"/>
      <c r="E20" s="56"/>
      <c r="F20" s="17"/>
      <c r="G20" s="17"/>
      <c r="H20" s="17"/>
      <c r="I20" s="17"/>
      <c r="J20" s="17"/>
      <c r="K20" s="31"/>
    </row>
    <row r="21" spans="1:11">
      <c r="A21" s="63"/>
      <c r="B21" s="23"/>
      <c r="C21" s="23"/>
      <c r="D21" s="64"/>
      <c r="E21" s="63"/>
      <c r="F21" s="23"/>
      <c r="G21" s="23"/>
      <c r="H21" s="23"/>
      <c r="I21" s="23"/>
      <c r="J21" s="23"/>
      <c r="K21" s="64"/>
    </row>
    <row r="22" spans="1:11">
      <c r="A22" t="s">
        <v>660</v>
      </c>
      <c r="E22" t="s">
        <v>480</v>
      </c>
      <c r="H22" s="555" t="s">
        <v>661</v>
      </c>
      <c r="I22" s="555"/>
    </row>
    <row r="23" spans="1:11" ht="23.25" customHeight="1">
      <c r="H23" s="434" t="s">
        <v>818</v>
      </c>
      <c r="I23" s="435"/>
      <c r="J23" s="435"/>
      <c r="K23" s="435"/>
    </row>
  </sheetData>
  <mergeCells count="17">
    <mergeCell ref="D5:E6"/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7" sqref="J7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427" t="s">
        <v>662</v>
      </c>
      <c r="B1" s="427"/>
      <c r="C1" s="427"/>
      <c r="D1" s="427"/>
      <c r="E1" s="427"/>
      <c r="F1" s="427"/>
      <c r="G1" s="427"/>
    </row>
    <row r="2" spans="1:7" ht="30" customHeight="1">
      <c r="A2" s="3"/>
      <c r="C2" s="285" t="s">
        <v>724</v>
      </c>
      <c r="F2" s="3"/>
    </row>
    <row r="3" spans="1:7" ht="28.5" customHeight="1">
      <c r="A3" s="3" t="s">
        <v>168</v>
      </c>
      <c r="B3" s="3" t="s">
        <v>176</v>
      </c>
      <c r="C3" s="3"/>
      <c r="D3" s="3"/>
      <c r="F3" s="3"/>
      <c r="G3" s="35" t="s">
        <v>60</v>
      </c>
    </row>
    <row r="4" spans="1:7" ht="50.25" customHeight="1">
      <c r="A4" s="36" t="s">
        <v>663</v>
      </c>
      <c r="B4" s="37" t="s">
        <v>664</v>
      </c>
      <c r="C4" s="37" t="s">
        <v>665</v>
      </c>
      <c r="D4" s="37" t="s">
        <v>666</v>
      </c>
      <c r="E4" s="37" t="s">
        <v>667</v>
      </c>
      <c r="F4" s="38" t="s">
        <v>668</v>
      </c>
      <c r="G4" s="39" t="s">
        <v>669</v>
      </c>
    </row>
    <row r="5" spans="1:7" ht="30" customHeight="1">
      <c r="A5" s="40"/>
      <c r="B5" s="41"/>
      <c r="C5" s="41"/>
      <c r="D5" s="41"/>
      <c r="E5" s="41"/>
      <c r="F5" s="17"/>
      <c r="G5" s="21"/>
    </row>
    <row r="6" spans="1:7" ht="30" customHeight="1">
      <c r="A6" s="40"/>
      <c r="B6" s="41"/>
      <c r="C6" s="41"/>
      <c r="D6" s="41"/>
      <c r="E6" s="41"/>
      <c r="F6" s="17"/>
      <c r="G6" s="21"/>
    </row>
    <row r="7" spans="1:7" ht="30" customHeight="1">
      <c r="A7" s="40"/>
      <c r="B7" s="41"/>
      <c r="C7" s="41"/>
      <c r="D7" s="41"/>
      <c r="E7" s="41"/>
      <c r="F7" s="17"/>
      <c r="G7" s="21"/>
    </row>
    <row r="8" spans="1:7" ht="30" customHeight="1">
      <c r="A8" s="40"/>
      <c r="B8" s="41"/>
      <c r="C8" s="41"/>
      <c r="D8" s="41"/>
      <c r="E8" s="41"/>
      <c r="F8" s="17"/>
      <c r="G8" s="21"/>
    </row>
    <row r="9" spans="1:7" ht="30" customHeight="1">
      <c r="A9" s="40"/>
      <c r="B9" s="41"/>
      <c r="C9" s="41"/>
      <c r="D9" s="41"/>
      <c r="E9" s="41"/>
      <c r="F9" s="17"/>
      <c r="G9" s="21"/>
    </row>
    <row r="10" spans="1:7" ht="30" customHeight="1">
      <c r="A10" s="40"/>
      <c r="B10" s="41"/>
      <c r="C10" s="41"/>
      <c r="D10" s="41"/>
      <c r="E10" s="41"/>
      <c r="F10" s="17"/>
      <c r="G10" s="21"/>
    </row>
    <row r="11" spans="1:7" ht="30" customHeight="1">
      <c r="A11" s="40"/>
      <c r="B11" s="41"/>
      <c r="C11" s="41"/>
      <c r="D11" s="41"/>
      <c r="E11" s="41"/>
      <c r="F11" s="17"/>
      <c r="G11" s="21"/>
    </row>
    <row r="12" spans="1:7" ht="30" customHeight="1">
      <c r="A12" s="40"/>
      <c r="B12" s="41"/>
      <c r="C12" s="41"/>
      <c r="D12" s="41"/>
      <c r="E12" s="41"/>
      <c r="F12" s="17"/>
      <c r="G12" s="21"/>
    </row>
    <row r="13" spans="1:7" ht="30" customHeight="1">
      <c r="A13" s="16"/>
      <c r="B13" s="42"/>
      <c r="C13" s="42"/>
      <c r="D13" s="42"/>
      <c r="E13" s="42"/>
      <c r="F13" s="17"/>
      <c r="G13" s="21"/>
    </row>
    <row r="14" spans="1:7" ht="30" customHeight="1">
      <c r="A14" s="16"/>
      <c r="B14" s="41"/>
      <c r="C14" s="41"/>
      <c r="D14" s="41"/>
      <c r="E14" s="41"/>
      <c r="F14" s="17"/>
      <c r="G14" s="21"/>
    </row>
    <row r="15" spans="1:7" ht="30" customHeight="1">
      <c r="A15" s="16"/>
      <c r="B15" s="41"/>
      <c r="C15" s="41"/>
      <c r="D15" s="41"/>
      <c r="E15" s="41"/>
      <c r="F15" s="17"/>
      <c r="G15" s="21"/>
    </row>
    <row r="16" spans="1:7" ht="30" customHeight="1">
      <c r="A16" s="43"/>
      <c r="B16" s="41"/>
      <c r="C16" s="41"/>
      <c r="D16" s="41"/>
      <c r="E16" s="41"/>
      <c r="F16" s="17"/>
      <c r="G16" s="21"/>
    </row>
    <row r="17" spans="1:7" s="3" customFormat="1" ht="48" customHeight="1">
      <c r="A17" s="44" t="s">
        <v>234</v>
      </c>
      <c r="B17" s="45" t="s">
        <v>8</v>
      </c>
      <c r="C17" s="46" t="s">
        <v>670</v>
      </c>
      <c r="D17" s="47" t="s">
        <v>206</v>
      </c>
      <c r="E17" s="545" t="s">
        <v>671</v>
      </c>
      <c r="F17" s="546"/>
      <c r="G17" s="50" t="s">
        <v>208</v>
      </c>
    </row>
  </sheetData>
  <mergeCells count="2">
    <mergeCell ref="A1:G1"/>
    <mergeCell ref="E17:F17"/>
  </mergeCells>
  <phoneticPr fontId="27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7" sqref="D7:E7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564" t="s">
        <v>672</v>
      </c>
      <c r="B1" s="564"/>
      <c r="C1" s="564"/>
      <c r="D1" s="564"/>
      <c r="E1" s="564"/>
      <c r="F1" s="564"/>
    </row>
    <row r="2" spans="1:6" ht="21" customHeight="1">
      <c r="A2" s="538" t="s">
        <v>754</v>
      </c>
      <c r="B2" s="539"/>
      <c r="C2" s="539"/>
      <c r="D2" s="539"/>
      <c r="E2" s="539"/>
      <c r="F2" s="539"/>
    </row>
    <row r="3" spans="1:6" ht="45" customHeight="1">
      <c r="A3" s="27" t="s">
        <v>673</v>
      </c>
      <c r="B3" s="28" t="s">
        <v>27</v>
      </c>
      <c r="C3" s="28" t="s">
        <v>674</v>
      </c>
      <c r="D3" s="565" t="s">
        <v>675</v>
      </c>
      <c r="E3" s="565"/>
      <c r="F3" s="29" t="s">
        <v>173</v>
      </c>
    </row>
    <row r="4" spans="1:6" ht="35.1" customHeight="1">
      <c r="A4" s="27"/>
      <c r="B4" s="30"/>
      <c r="C4" s="30"/>
      <c r="D4" s="565"/>
      <c r="E4" s="565"/>
      <c r="F4" s="31"/>
    </row>
    <row r="5" spans="1:6" ht="35.1" customHeight="1">
      <c r="A5" s="32"/>
      <c r="B5" s="30"/>
      <c r="C5" s="30"/>
      <c r="D5" s="565"/>
      <c r="E5" s="565"/>
      <c r="F5" s="31"/>
    </row>
    <row r="6" spans="1:6" ht="35.1" customHeight="1">
      <c r="A6" s="32"/>
      <c r="B6" s="30"/>
      <c r="C6" s="30"/>
      <c r="D6" s="565"/>
      <c r="E6" s="565"/>
      <c r="F6" s="31"/>
    </row>
    <row r="7" spans="1:6" ht="35.1" customHeight="1">
      <c r="A7" s="32"/>
      <c r="B7" s="30"/>
      <c r="C7" s="30"/>
      <c r="D7" s="565"/>
      <c r="E7" s="565"/>
      <c r="F7" s="31"/>
    </row>
    <row r="8" spans="1:6" ht="35.1" customHeight="1">
      <c r="A8" s="32"/>
      <c r="B8" s="30"/>
      <c r="C8" s="30"/>
      <c r="D8" s="565"/>
      <c r="E8" s="565"/>
      <c r="F8" s="31"/>
    </row>
    <row r="9" spans="1:6" ht="35.1" customHeight="1">
      <c r="A9" s="32"/>
      <c r="B9" s="30"/>
      <c r="C9" s="30"/>
      <c r="D9" s="565"/>
      <c r="E9" s="565"/>
      <c r="F9" s="31"/>
    </row>
    <row r="10" spans="1:6" ht="35.1" customHeight="1">
      <c r="A10" s="32"/>
      <c r="B10" s="30"/>
      <c r="C10" s="30"/>
      <c r="D10" s="565"/>
      <c r="E10" s="565"/>
      <c r="F10" s="31"/>
    </row>
    <row r="11" spans="1:6" ht="35.1" customHeight="1">
      <c r="A11" s="32"/>
      <c r="B11" s="30"/>
      <c r="C11" s="30"/>
      <c r="D11" s="565"/>
      <c r="E11" s="565"/>
      <c r="F11" s="31"/>
    </row>
    <row r="12" spans="1:6" ht="35.1" customHeight="1">
      <c r="A12" s="32"/>
      <c r="B12" s="30"/>
      <c r="C12" s="30"/>
      <c r="D12" s="566"/>
      <c r="E12" s="567"/>
      <c r="F12" s="31"/>
    </row>
    <row r="13" spans="1:6" ht="35.1" customHeight="1">
      <c r="A13" s="32"/>
      <c r="B13" s="30"/>
      <c r="C13" s="30"/>
      <c r="D13" s="566"/>
      <c r="E13" s="567"/>
      <c r="F13" s="31"/>
    </row>
    <row r="14" spans="1:6" ht="35.1" customHeight="1">
      <c r="A14" s="32"/>
      <c r="B14" s="30"/>
      <c r="C14" s="30"/>
      <c r="D14" s="566"/>
      <c r="E14" s="567"/>
      <c r="F14" s="31"/>
    </row>
    <row r="15" spans="1:6" ht="35.1" customHeight="1">
      <c r="A15" s="32"/>
      <c r="B15" s="30"/>
      <c r="C15" s="30"/>
      <c r="D15" s="565"/>
      <c r="E15" s="565"/>
      <c r="F15" s="31"/>
    </row>
    <row r="16" spans="1:6" ht="35.1" customHeight="1">
      <c r="A16" s="32"/>
      <c r="B16" s="30"/>
      <c r="C16" s="30"/>
      <c r="D16" s="565"/>
      <c r="E16" s="565"/>
      <c r="F16" s="31"/>
    </row>
    <row r="17" spans="1:5" ht="30" customHeight="1">
      <c r="A17" s="33" t="s">
        <v>676</v>
      </c>
      <c r="B17" s="33"/>
      <c r="C17" s="33"/>
      <c r="D17" s="33"/>
      <c r="E17" s="33"/>
    </row>
  </sheetData>
  <mergeCells count="16">
    <mergeCell ref="D16:E1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F1"/>
    <mergeCell ref="A2:F2"/>
    <mergeCell ref="D3:E3"/>
    <mergeCell ref="D4:E4"/>
    <mergeCell ref="D5:E5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L14" sqref="L14"/>
    </sheetView>
  </sheetViews>
  <sheetFormatPr defaultColWidth="9" defaultRowHeight="14.25"/>
  <cols>
    <col min="1" max="1" width="6.375" customWidth="1"/>
    <col min="2" max="2" width="12.5" customWidth="1"/>
    <col min="3" max="3" width="31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552" t="s">
        <v>677</v>
      </c>
      <c r="B1" s="552"/>
      <c r="C1" s="552"/>
      <c r="D1" s="552"/>
      <c r="E1" s="552"/>
      <c r="F1" s="552"/>
      <c r="G1" s="552"/>
      <c r="H1" s="552"/>
    </row>
    <row r="2" spans="1:8" ht="21.75" customHeight="1">
      <c r="C2" s="434" t="s">
        <v>725</v>
      </c>
      <c r="D2" s="435"/>
      <c r="E2" s="435"/>
      <c r="F2" s="435"/>
      <c r="G2" s="435" t="s">
        <v>171</v>
      </c>
      <c r="H2" s="435"/>
    </row>
    <row r="3" spans="1:8" ht="32.25" customHeight="1">
      <c r="A3" s="13" t="s">
        <v>25</v>
      </c>
      <c r="B3" s="14" t="s">
        <v>678</v>
      </c>
      <c r="C3" s="14" t="s">
        <v>335</v>
      </c>
      <c r="D3" s="14" t="s">
        <v>679</v>
      </c>
      <c r="E3" s="14" t="s">
        <v>573</v>
      </c>
      <c r="F3" s="14" t="s">
        <v>680</v>
      </c>
      <c r="G3" s="14" t="s">
        <v>609</v>
      </c>
      <c r="H3" s="15" t="s">
        <v>173</v>
      </c>
    </row>
    <row r="4" spans="1:8" ht="21.95" customHeight="1">
      <c r="A4" s="16">
        <v>1</v>
      </c>
      <c r="B4" s="308" t="s">
        <v>755</v>
      </c>
      <c r="C4" s="308" t="s">
        <v>755</v>
      </c>
      <c r="D4" s="308" t="s">
        <v>757</v>
      </c>
      <c r="E4" s="308" t="s">
        <v>756</v>
      </c>
      <c r="F4" s="18">
        <v>7960</v>
      </c>
      <c r="G4" s="19" t="s">
        <v>730</v>
      </c>
      <c r="H4" s="21"/>
    </row>
    <row r="5" spans="1:8" ht="21.95" customHeight="1">
      <c r="A5" s="16">
        <v>2</v>
      </c>
      <c r="B5" s="292" t="s">
        <v>758</v>
      </c>
      <c r="C5" s="282"/>
      <c r="D5" s="17"/>
      <c r="E5" s="308"/>
      <c r="F5" s="282">
        <v>3050</v>
      </c>
      <c r="G5" s="19" t="s">
        <v>730</v>
      </c>
      <c r="H5" s="21"/>
    </row>
    <row r="6" spans="1:8" ht="21.95" customHeight="1">
      <c r="A6" s="16">
        <v>3</v>
      </c>
      <c r="B6" s="292" t="s">
        <v>759</v>
      </c>
      <c r="C6" s="282"/>
      <c r="D6" s="17"/>
      <c r="E6" s="308" t="s">
        <v>760</v>
      </c>
      <c r="F6" s="282">
        <v>1829</v>
      </c>
      <c r="G6" s="19"/>
      <c r="H6" s="21"/>
    </row>
    <row r="7" spans="1:8" ht="21.95" customHeight="1">
      <c r="A7" s="16">
        <v>4</v>
      </c>
      <c r="B7" s="292" t="s">
        <v>761</v>
      </c>
      <c r="C7" s="282"/>
      <c r="D7" s="17"/>
      <c r="E7" s="308" t="s">
        <v>760</v>
      </c>
      <c r="F7" s="282">
        <v>1800</v>
      </c>
      <c r="G7" s="19"/>
      <c r="H7" s="21"/>
    </row>
    <row r="8" spans="1:8" ht="21.95" customHeight="1">
      <c r="A8" s="16">
        <v>5</v>
      </c>
      <c r="B8" s="292" t="s">
        <v>762</v>
      </c>
      <c r="C8" s="292" t="s">
        <v>764</v>
      </c>
      <c r="D8" s="308" t="s">
        <v>763</v>
      </c>
      <c r="E8" s="308"/>
      <c r="F8" s="282">
        <v>2600</v>
      </c>
      <c r="G8" s="19"/>
      <c r="H8" s="21"/>
    </row>
    <row r="9" spans="1:8" ht="21.95" customHeight="1">
      <c r="A9" s="16">
        <v>4</v>
      </c>
      <c r="B9" s="292"/>
      <c r="C9" s="282"/>
      <c r="D9" s="17"/>
      <c r="E9" s="308"/>
      <c r="F9" s="282"/>
      <c r="G9" s="19"/>
      <c r="H9" s="21"/>
    </row>
    <row r="10" spans="1:8" ht="21.95" customHeight="1">
      <c r="A10" s="22"/>
      <c r="B10" s="23"/>
      <c r="C10" s="23"/>
      <c r="D10" s="23"/>
      <c r="E10" s="23"/>
      <c r="F10" s="23">
        <f>SUM(F4:F9)</f>
        <v>17239</v>
      </c>
      <c r="G10" s="23"/>
      <c r="H10" s="24"/>
    </row>
    <row r="11" spans="1:8" ht="21" customHeight="1">
      <c r="A11" s="568" t="s">
        <v>238</v>
      </c>
      <c r="B11" s="568"/>
      <c r="C11" s="568"/>
      <c r="D11" s="555" t="s">
        <v>480</v>
      </c>
      <c r="E11" s="555"/>
      <c r="F11" s="555" t="s">
        <v>481</v>
      </c>
      <c r="G11" s="555"/>
      <c r="H11" s="555"/>
    </row>
    <row r="12" spans="1:8" ht="25.5" customHeight="1">
      <c r="C12" s="25"/>
      <c r="D12" s="25"/>
      <c r="E12" s="25"/>
      <c r="F12" s="549" t="s">
        <v>753</v>
      </c>
      <c r="G12" s="550"/>
      <c r="H12" s="550"/>
    </row>
  </sheetData>
  <mergeCells count="7">
    <mergeCell ref="F12:H12"/>
    <mergeCell ref="A1:H1"/>
    <mergeCell ref="C2:F2"/>
    <mergeCell ref="G2:H2"/>
    <mergeCell ref="A11:C11"/>
    <mergeCell ref="D11:E11"/>
    <mergeCell ref="F11:H11"/>
  </mergeCells>
  <phoneticPr fontId="27" type="noConversion"/>
  <pageMargins left="0.75" right="0.75" top="1" bottom="1" header="0.50902777777777797" footer="0.50902777777777797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M16" sqref="M16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564" t="s">
        <v>681</v>
      </c>
      <c r="B1" s="564"/>
      <c r="C1" s="564"/>
      <c r="D1" s="564"/>
      <c r="E1" s="564"/>
      <c r="F1" s="564"/>
    </row>
    <row r="2" spans="1:6" ht="18" customHeight="1">
      <c r="A2" s="569" t="s">
        <v>729</v>
      </c>
      <c r="B2" s="563"/>
      <c r="C2" s="563"/>
      <c r="D2" s="563"/>
      <c r="E2" s="563"/>
      <c r="F2" s="563"/>
    </row>
    <row r="3" spans="1:6" s="1" customFormat="1" ht="23.1" customHeight="1">
      <c r="A3" s="4" t="s">
        <v>604</v>
      </c>
      <c r="B3" s="4" t="s">
        <v>682</v>
      </c>
      <c r="C3" s="4" t="s">
        <v>173</v>
      </c>
      <c r="D3" s="4" t="s">
        <v>604</v>
      </c>
      <c r="E3" s="4" t="s">
        <v>682</v>
      </c>
      <c r="F3" s="4" t="s">
        <v>173</v>
      </c>
    </row>
    <row r="4" spans="1:6" ht="23.1" customHeight="1">
      <c r="A4" s="5"/>
      <c r="B4" s="6"/>
      <c r="C4" s="5"/>
      <c r="D4" s="5"/>
      <c r="E4" s="6"/>
      <c r="F4" s="5"/>
    </row>
    <row r="5" spans="1:6" ht="23.1" customHeight="1">
      <c r="A5" s="5"/>
      <c r="B5" s="6"/>
      <c r="C5" s="5"/>
      <c r="D5" s="5"/>
      <c r="E5" s="6"/>
      <c r="F5" s="5"/>
    </row>
    <row r="6" spans="1:6" ht="23.1" customHeight="1">
      <c r="A6" s="5"/>
      <c r="B6" s="6"/>
      <c r="C6" s="5"/>
      <c r="D6" s="5"/>
      <c r="E6" s="6"/>
      <c r="F6" s="5"/>
    </row>
    <row r="7" spans="1:6" ht="23.1" customHeight="1">
      <c r="A7" s="5"/>
      <c r="B7" s="6"/>
      <c r="C7" s="5"/>
      <c r="D7" s="5"/>
      <c r="E7" s="6"/>
      <c r="F7" s="5"/>
    </row>
    <row r="8" spans="1:6" ht="23.1" customHeight="1">
      <c r="A8" s="5"/>
      <c r="B8" s="6"/>
      <c r="C8" s="5"/>
      <c r="D8" s="5"/>
      <c r="E8" s="6"/>
      <c r="F8" s="5"/>
    </row>
    <row r="9" spans="1:6" ht="23.1" customHeight="1">
      <c r="A9" s="5"/>
      <c r="B9" s="6"/>
      <c r="C9" s="5"/>
      <c r="D9" s="5"/>
      <c r="E9" s="7"/>
      <c r="F9" s="5"/>
    </row>
    <row r="10" spans="1:6" ht="23.1" customHeight="1">
      <c r="A10" s="5"/>
      <c r="B10" s="6"/>
      <c r="C10" s="5"/>
      <c r="D10" s="5"/>
      <c r="E10" s="6"/>
      <c r="F10" s="5"/>
    </row>
    <row r="11" spans="1:6" ht="23.1" customHeight="1">
      <c r="A11" s="5"/>
      <c r="B11" s="6"/>
      <c r="C11" s="5"/>
      <c r="D11" s="5"/>
      <c r="E11" s="6"/>
      <c r="F11" s="5"/>
    </row>
    <row r="12" spans="1:6" ht="23.1" customHeight="1">
      <c r="A12" s="5"/>
      <c r="B12" s="6"/>
      <c r="C12" s="5"/>
      <c r="D12" s="5"/>
      <c r="E12" s="6"/>
      <c r="F12" s="5"/>
    </row>
    <row r="13" spans="1:6" ht="23.1" customHeight="1">
      <c r="A13" s="5"/>
      <c r="B13" s="6"/>
      <c r="C13" s="5"/>
      <c r="D13" s="5"/>
      <c r="E13" s="6"/>
      <c r="F13" s="5"/>
    </row>
    <row r="14" spans="1:6" ht="23.1" customHeight="1">
      <c r="A14" s="5"/>
      <c r="B14" s="6"/>
      <c r="C14" s="5"/>
      <c r="D14" s="5"/>
      <c r="E14" s="6"/>
      <c r="F14" s="5"/>
    </row>
    <row r="15" spans="1:6" ht="23.1" customHeight="1">
      <c r="A15" s="5"/>
      <c r="B15" s="6"/>
      <c r="C15" s="5"/>
      <c r="D15" s="5"/>
      <c r="E15" s="6"/>
      <c r="F15" s="5"/>
    </row>
    <row r="16" spans="1:6" ht="23.1" customHeight="1">
      <c r="A16" s="5"/>
      <c r="B16" s="6"/>
      <c r="C16" s="5"/>
      <c r="D16" s="5"/>
      <c r="E16" s="6"/>
      <c r="F16" s="5"/>
    </row>
    <row r="17" spans="1:6" ht="23.1" customHeight="1">
      <c r="A17" s="5"/>
      <c r="B17" s="6"/>
      <c r="C17" s="5"/>
      <c r="D17" s="5"/>
      <c r="E17" s="6"/>
      <c r="F17" s="5"/>
    </row>
    <row r="18" spans="1:6" ht="23.1" customHeight="1">
      <c r="A18" s="5"/>
      <c r="B18" s="6"/>
      <c r="C18" s="5"/>
      <c r="D18" s="5"/>
      <c r="E18" s="6"/>
      <c r="F18" s="5"/>
    </row>
    <row r="19" spans="1:6" ht="23.1" customHeight="1">
      <c r="A19" s="5"/>
      <c r="B19" s="6"/>
      <c r="C19" s="5"/>
      <c r="D19" s="5"/>
      <c r="E19" s="6"/>
      <c r="F19" s="5"/>
    </row>
    <row r="20" spans="1:6" ht="23.1" customHeight="1">
      <c r="A20" s="5"/>
      <c r="B20" s="6"/>
      <c r="C20" s="5"/>
      <c r="D20" s="5"/>
      <c r="E20" s="8"/>
      <c r="F20" s="5"/>
    </row>
    <row r="21" spans="1:6" ht="23.1" customHeight="1">
      <c r="A21" s="5"/>
      <c r="B21" s="6"/>
      <c r="C21" s="5"/>
      <c r="D21" s="5"/>
      <c r="E21" s="8"/>
      <c r="F21" s="5"/>
    </row>
    <row r="22" spans="1:6" ht="23.1" customHeight="1">
      <c r="A22" s="5"/>
      <c r="B22" s="8"/>
      <c r="C22" s="5"/>
      <c r="D22" s="5"/>
      <c r="E22" s="6"/>
      <c r="F22" s="5"/>
    </row>
    <row r="23" spans="1:6" ht="23.1" customHeight="1">
      <c r="A23" s="5"/>
      <c r="B23" s="6"/>
      <c r="C23" s="5"/>
      <c r="D23" s="5"/>
      <c r="E23" s="6"/>
      <c r="F23" s="5"/>
    </row>
    <row r="24" spans="1:6" ht="23.1" customHeight="1">
      <c r="B24" s="6"/>
      <c r="C24" s="5"/>
      <c r="D24" s="5"/>
      <c r="E24" s="6"/>
      <c r="F24" s="5"/>
    </row>
    <row r="25" spans="1:6" ht="23.1" customHeight="1">
      <c r="A25" s="5"/>
      <c r="B25" s="6"/>
      <c r="C25" s="5"/>
      <c r="D25" s="5"/>
      <c r="E25" s="6"/>
      <c r="F25" s="5"/>
    </row>
    <row r="26" spans="1:6" ht="23.1" customHeight="1">
      <c r="A26" s="5"/>
      <c r="B26" s="6"/>
      <c r="C26" s="5"/>
      <c r="D26" s="5"/>
      <c r="E26" s="8"/>
      <c r="F26" s="5"/>
    </row>
    <row r="27" spans="1:6" ht="23.1" customHeight="1">
      <c r="A27" s="5"/>
      <c r="B27" s="6"/>
      <c r="C27" s="5"/>
      <c r="D27" s="5"/>
      <c r="E27" s="6"/>
      <c r="F27" s="5"/>
    </row>
    <row r="28" spans="1:6" ht="23.1" customHeight="1">
      <c r="A28" s="5"/>
      <c r="B28" s="8"/>
      <c r="C28" s="5"/>
      <c r="D28" s="5"/>
      <c r="E28" s="6"/>
      <c r="F28" s="5"/>
    </row>
    <row r="29" spans="1:6" ht="20.25" customHeight="1">
      <c r="A29" s="9" t="s">
        <v>683</v>
      </c>
      <c r="C29" s="1"/>
      <c r="D29" s="10"/>
      <c r="E29" s="11"/>
      <c r="F29" s="10"/>
    </row>
  </sheetData>
  <mergeCells count="2">
    <mergeCell ref="A1:F1"/>
    <mergeCell ref="A2:F2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7" sqref="A7"/>
    </sheetView>
  </sheetViews>
  <sheetFormatPr defaultColWidth="9" defaultRowHeight="102.75"/>
  <cols>
    <col min="1" max="1" width="95.875" style="276" customWidth="1"/>
    <col min="2" max="16384" width="9" style="3"/>
  </cols>
  <sheetData>
    <row r="1" spans="1:1" ht="35.1" customHeight="1"/>
    <row r="2" spans="1:1" ht="35.25">
      <c r="A2" s="277" t="s">
        <v>692</v>
      </c>
    </row>
    <row r="3" spans="1:1" ht="47.25" customHeight="1">
      <c r="A3" s="278"/>
    </row>
    <row r="4" spans="1:1" ht="89.25" customHeight="1">
      <c r="A4" s="279" t="s">
        <v>693</v>
      </c>
    </row>
    <row r="5" spans="1:1" ht="53.25" customHeight="1">
      <c r="A5" s="279" t="s">
        <v>767</v>
      </c>
    </row>
    <row r="6" spans="1:1" ht="53.25" customHeight="1">
      <c r="A6" s="280"/>
    </row>
    <row r="7" spans="1:1" ht="54" customHeight="1">
      <c r="A7" s="277" t="s">
        <v>0</v>
      </c>
    </row>
    <row r="8" spans="1:1" ht="26.25" customHeight="1">
      <c r="A8" s="280"/>
    </row>
    <row r="9" spans="1:1" ht="31.5" customHeight="1">
      <c r="A9" s="280"/>
    </row>
    <row r="10" spans="1:1" ht="66.75" customHeight="1">
      <c r="A10" s="279" t="s">
        <v>1</v>
      </c>
    </row>
    <row r="11" spans="1:1" ht="54" customHeight="1">
      <c r="A11" s="281"/>
    </row>
    <row r="12" spans="1:1" ht="39" customHeight="1">
      <c r="A12" s="85" t="s">
        <v>2</v>
      </c>
    </row>
  </sheetData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10" sqref="B10:G13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36" t="s">
        <v>3</v>
      </c>
      <c r="B1" s="336"/>
      <c r="C1" s="336"/>
      <c r="D1" s="336"/>
      <c r="E1" s="336"/>
      <c r="F1" s="336"/>
      <c r="G1" s="336"/>
    </row>
    <row r="2" spans="1:7" ht="23.1" customHeight="1">
      <c r="A2" s="3" t="s">
        <v>4</v>
      </c>
    </row>
    <row r="3" spans="1:7" ht="32.1" customHeight="1">
      <c r="A3" s="13" t="s">
        <v>5</v>
      </c>
      <c r="B3" s="337">
        <v>43838</v>
      </c>
      <c r="C3" s="338"/>
      <c r="D3" s="14" t="s">
        <v>6</v>
      </c>
      <c r="E3" s="339" t="s">
        <v>691</v>
      </c>
      <c r="F3" s="340"/>
      <c r="G3" s="258"/>
    </row>
    <row r="4" spans="1:7" ht="36.950000000000003" customHeight="1">
      <c r="A4" s="250" t="s">
        <v>7</v>
      </c>
      <c r="B4" s="135" t="s">
        <v>8</v>
      </c>
      <c r="C4" s="78" t="s">
        <v>9</v>
      </c>
      <c r="D4" s="259" t="s">
        <v>10</v>
      </c>
      <c r="E4" s="260"/>
      <c r="F4" s="260"/>
      <c r="G4" s="261"/>
    </row>
    <row r="5" spans="1:7" ht="36.950000000000003" customHeight="1">
      <c r="A5" s="262" t="s">
        <v>11</v>
      </c>
      <c r="B5" s="263"/>
      <c r="C5" s="264"/>
      <c r="D5" s="265"/>
      <c r="E5" s="265"/>
      <c r="F5" s="265"/>
      <c r="G5" s="266"/>
    </row>
    <row r="6" spans="1:7" ht="36.950000000000003" customHeight="1">
      <c r="A6" s="267" t="s">
        <v>12</v>
      </c>
      <c r="B6" s="268"/>
      <c r="C6" s="269"/>
      <c r="D6" s="269"/>
      <c r="E6" s="269"/>
      <c r="F6" s="269"/>
      <c r="G6" s="270"/>
    </row>
    <row r="7" spans="1:7" ht="36.950000000000003" customHeight="1">
      <c r="A7" s="267" t="s">
        <v>13</v>
      </c>
      <c r="B7" s="268"/>
      <c r="C7" s="269"/>
      <c r="D7" s="269"/>
      <c r="E7" s="269"/>
      <c r="F7" s="269"/>
      <c r="G7" s="270"/>
    </row>
    <row r="8" spans="1:7" ht="36.950000000000003" customHeight="1">
      <c r="A8" s="262" t="s">
        <v>14</v>
      </c>
      <c r="B8" s="345"/>
      <c r="C8" s="346"/>
      <c r="D8" s="346"/>
      <c r="E8" s="346"/>
      <c r="F8" s="346"/>
      <c r="G8" s="347"/>
    </row>
    <row r="9" spans="1:7" ht="36.950000000000003" customHeight="1">
      <c r="A9" s="271" t="s">
        <v>15</v>
      </c>
      <c r="B9" s="348"/>
      <c r="C9" s="349"/>
      <c r="D9" s="349"/>
      <c r="E9" s="349"/>
      <c r="F9" s="349"/>
      <c r="G9" s="350"/>
    </row>
    <row r="10" spans="1:7" ht="36.950000000000003" customHeight="1">
      <c r="A10" s="272" t="s">
        <v>16</v>
      </c>
      <c r="B10" s="351" t="s">
        <v>820</v>
      </c>
      <c r="C10" s="352"/>
      <c r="D10" s="352"/>
      <c r="E10" s="352"/>
      <c r="F10" s="352"/>
      <c r="G10" s="353"/>
    </row>
    <row r="11" spans="1:7" ht="36.950000000000003" customHeight="1">
      <c r="A11" s="272" t="s">
        <v>17</v>
      </c>
      <c r="B11" s="354"/>
      <c r="C11" s="355"/>
      <c r="D11" s="355"/>
      <c r="E11" s="355"/>
      <c r="F11" s="355"/>
      <c r="G11" s="356"/>
    </row>
    <row r="12" spans="1:7" ht="36.950000000000003" customHeight="1">
      <c r="A12" s="272" t="s">
        <v>18</v>
      </c>
      <c r="B12" s="354"/>
      <c r="C12" s="355"/>
      <c r="D12" s="355"/>
      <c r="E12" s="355"/>
      <c r="F12" s="355"/>
      <c r="G12" s="356"/>
    </row>
    <row r="13" spans="1:7" ht="36.950000000000003" customHeight="1">
      <c r="A13" s="272" t="s">
        <v>19</v>
      </c>
      <c r="B13" s="357"/>
      <c r="C13" s="358"/>
      <c r="D13" s="358"/>
      <c r="E13" s="358"/>
      <c r="F13" s="358"/>
      <c r="G13" s="359"/>
    </row>
    <row r="14" spans="1:7" ht="36.950000000000003" customHeight="1">
      <c r="A14" s="262" t="s">
        <v>20</v>
      </c>
      <c r="B14" s="314"/>
      <c r="C14" s="265"/>
      <c r="D14" s="265"/>
      <c r="E14" s="265"/>
      <c r="F14" s="265"/>
      <c r="G14" s="266"/>
    </row>
    <row r="15" spans="1:7" ht="45.95" customHeight="1">
      <c r="A15" s="267" t="s">
        <v>21</v>
      </c>
      <c r="B15" s="268"/>
      <c r="C15" s="269"/>
      <c r="D15" s="269"/>
      <c r="E15" s="269"/>
      <c r="F15" s="269"/>
      <c r="G15" s="270"/>
    </row>
    <row r="16" spans="1:7" ht="48" customHeight="1">
      <c r="A16" s="273" t="s">
        <v>22</v>
      </c>
      <c r="B16" s="341"/>
      <c r="C16" s="341"/>
      <c r="D16" s="341"/>
      <c r="E16" s="341"/>
      <c r="F16" s="341"/>
      <c r="G16" s="342"/>
    </row>
    <row r="17" spans="1:7" ht="30" customHeight="1">
      <c r="A17" s="343" t="s">
        <v>23</v>
      </c>
      <c r="B17" s="344"/>
      <c r="C17" s="344"/>
      <c r="D17" s="344"/>
      <c r="E17" s="344"/>
      <c r="F17" s="344"/>
      <c r="G17" s="344"/>
    </row>
    <row r="18" spans="1:7" ht="32.1" customHeight="1">
      <c r="A18" s="274"/>
      <c r="B18" s="274"/>
      <c r="C18" s="274"/>
      <c r="D18" s="274"/>
      <c r="E18" s="275" t="s">
        <v>24</v>
      </c>
      <c r="F18" s="274"/>
      <c r="G18" s="274"/>
    </row>
    <row r="19" spans="1:7" ht="36.950000000000003" customHeight="1">
      <c r="A19" s="274"/>
      <c r="B19" s="274"/>
      <c r="C19" s="274"/>
      <c r="D19" s="274"/>
      <c r="E19" s="274"/>
      <c r="F19" s="274"/>
      <c r="G19" s="274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topLeftCell="B1" workbookViewId="0">
      <selection activeCell="B8" sqref="A8:XFD8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255" t="s">
        <v>25</v>
      </c>
      <c r="B1" s="255" t="s">
        <v>26</v>
      </c>
      <c r="C1" s="255" t="s">
        <v>27</v>
      </c>
    </row>
    <row r="2" spans="1:3" ht="22.5" customHeight="1">
      <c r="A2" s="255">
        <v>1</v>
      </c>
      <c r="B2" s="255" t="s">
        <v>28</v>
      </c>
      <c r="C2" s="255" t="s">
        <v>29</v>
      </c>
    </row>
    <row r="3" spans="1:3" ht="22.5" customHeight="1">
      <c r="A3" s="255">
        <v>2</v>
      </c>
      <c r="B3" s="255" t="s">
        <v>30</v>
      </c>
      <c r="C3" s="255" t="s">
        <v>29</v>
      </c>
    </row>
    <row r="4" spans="1:3" ht="22.5" customHeight="1">
      <c r="A4" s="255">
        <v>3</v>
      </c>
      <c r="B4" s="255" t="s">
        <v>31</v>
      </c>
      <c r="C4" s="255" t="s">
        <v>29</v>
      </c>
    </row>
    <row r="5" spans="1:3" ht="21" customHeight="1">
      <c r="A5" s="255">
        <v>4</v>
      </c>
      <c r="B5" s="256" t="s">
        <v>32</v>
      </c>
      <c r="C5" s="255" t="s">
        <v>29</v>
      </c>
    </row>
    <row r="6" spans="1:3" ht="22.5" customHeight="1">
      <c r="A6" s="255">
        <v>5</v>
      </c>
      <c r="B6" s="255" t="s">
        <v>33</v>
      </c>
      <c r="C6" s="255" t="s">
        <v>29</v>
      </c>
    </row>
    <row r="7" spans="1:3" ht="22.5" customHeight="1">
      <c r="A7" s="255">
        <v>6</v>
      </c>
      <c r="B7" s="255" t="s">
        <v>34</v>
      </c>
      <c r="C7" s="255" t="s">
        <v>29</v>
      </c>
    </row>
    <row r="8" spans="1:3" ht="22.5" customHeight="1">
      <c r="A8" s="255">
        <v>7</v>
      </c>
      <c r="B8" s="255" t="s">
        <v>35</v>
      </c>
      <c r="C8" s="255" t="s">
        <v>36</v>
      </c>
    </row>
    <row r="9" spans="1:3" ht="22.5" customHeight="1">
      <c r="A9" s="255">
        <v>8</v>
      </c>
      <c r="B9" s="255" t="s">
        <v>37</v>
      </c>
      <c r="C9" s="255" t="s">
        <v>36</v>
      </c>
    </row>
    <row r="10" spans="1:3" ht="22.5" customHeight="1">
      <c r="A10" s="255">
        <v>9</v>
      </c>
      <c r="B10" s="255" t="s">
        <v>38</v>
      </c>
      <c r="C10" s="255" t="s">
        <v>39</v>
      </c>
    </row>
    <row r="11" spans="1:3" ht="22.5" customHeight="1">
      <c r="A11" s="255">
        <v>10</v>
      </c>
      <c r="B11" s="255" t="s">
        <v>40</v>
      </c>
      <c r="C11" s="255" t="s">
        <v>41</v>
      </c>
    </row>
    <row r="12" spans="1:3" ht="22.5" customHeight="1">
      <c r="A12" s="255">
        <v>11</v>
      </c>
      <c r="B12" s="255" t="s">
        <v>42</v>
      </c>
      <c r="C12" s="255" t="s">
        <v>41</v>
      </c>
    </row>
    <row r="13" spans="1:3" ht="22.5" customHeight="1">
      <c r="A13" s="255">
        <v>12</v>
      </c>
      <c r="B13" s="255" t="s">
        <v>43</v>
      </c>
      <c r="C13" s="255" t="s">
        <v>41</v>
      </c>
    </row>
    <row r="14" spans="1:3" ht="22.5" customHeight="1">
      <c r="A14" s="257">
        <v>13</v>
      </c>
      <c r="B14" s="257" t="s">
        <v>44</v>
      </c>
      <c r="C14" s="257" t="s">
        <v>45</v>
      </c>
    </row>
    <row r="15" spans="1:3" ht="22.5" customHeight="1">
      <c r="A15" s="257">
        <v>14</v>
      </c>
      <c r="B15" s="257" t="s">
        <v>46</v>
      </c>
      <c r="C15" s="257" t="s">
        <v>45</v>
      </c>
    </row>
    <row r="16" spans="1:3" ht="22.5" customHeight="1">
      <c r="A16" s="257">
        <v>15</v>
      </c>
      <c r="B16" s="257" t="s">
        <v>47</v>
      </c>
      <c r="C16" s="257" t="s">
        <v>45</v>
      </c>
    </row>
    <row r="17" spans="1:3" ht="22.5" customHeight="1">
      <c r="A17" s="257">
        <v>16</v>
      </c>
      <c r="B17" s="257" t="s">
        <v>48</v>
      </c>
      <c r="C17" s="257" t="s">
        <v>45</v>
      </c>
    </row>
    <row r="18" spans="1:3" ht="22.5" customHeight="1">
      <c r="A18" s="255">
        <v>17</v>
      </c>
      <c r="B18" s="255" t="s">
        <v>49</v>
      </c>
      <c r="C18" s="255" t="s">
        <v>50</v>
      </c>
    </row>
    <row r="19" spans="1:3" ht="22.5" customHeight="1">
      <c r="A19" s="255">
        <v>18</v>
      </c>
      <c r="B19" s="255" t="s">
        <v>51</v>
      </c>
      <c r="C19" s="255" t="s">
        <v>50</v>
      </c>
    </row>
    <row r="20" spans="1:3" ht="22.5" customHeight="1">
      <c r="A20" s="255">
        <v>19</v>
      </c>
      <c r="B20" s="255" t="s">
        <v>52</v>
      </c>
      <c r="C20" s="255" t="s">
        <v>50</v>
      </c>
    </row>
    <row r="21" spans="1:3" ht="22.5" customHeight="1">
      <c r="A21" s="255">
        <v>20</v>
      </c>
      <c r="B21" s="255" t="s">
        <v>53</v>
      </c>
      <c r="C21" s="255" t="s">
        <v>50</v>
      </c>
    </row>
    <row r="22" spans="1:3" ht="22.5" customHeight="1">
      <c r="A22" s="255">
        <v>21</v>
      </c>
      <c r="B22" s="12" t="s">
        <v>54</v>
      </c>
      <c r="C22" s="255" t="s">
        <v>50</v>
      </c>
    </row>
    <row r="23" spans="1:3" ht="22.5" customHeight="1">
      <c r="A23" s="255">
        <v>22</v>
      </c>
      <c r="B23" s="255" t="s">
        <v>55</v>
      </c>
      <c r="C23" s="255" t="s">
        <v>50</v>
      </c>
    </row>
    <row r="24" spans="1:3" ht="22.5" customHeight="1">
      <c r="A24" s="255">
        <v>23</v>
      </c>
      <c r="B24" s="255" t="s">
        <v>56</v>
      </c>
      <c r="C24" s="255" t="s">
        <v>50</v>
      </c>
    </row>
    <row r="25" spans="1:3" ht="22.5" customHeight="1">
      <c r="A25" s="255">
        <v>24</v>
      </c>
      <c r="B25" s="255" t="s">
        <v>57</v>
      </c>
      <c r="C25" s="255" t="s">
        <v>50</v>
      </c>
    </row>
    <row r="26" spans="1:3" ht="22.5" customHeight="1">
      <c r="A26" s="255">
        <v>25</v>
      </c>
      <c r="B26" s="255" t="s">
        <v>58</v>
      </c>
      <c r="C26" s="255" t="s">
        <v>50</v>
      </c>
    </row>
    <row r="27" spans="1:3">
      <c r="A27" s="360" t="s">
        <v>59</v>
      </c>
      <c r="B27" s="361"/>
      <c r="C27" s="361"/>
    </row>
    <row r="28" spans="1:3">
      <c r="A28" s="362"/>
      <c r="B28" s="362"/>
      <c r="C28" s="362"/>
    </row>
    <row r="29" spans="1:3">
      <c r="A29" s="362"/>
      <c r="B29" s="362"/>
      <c r="C29" s="362"/>
    </row>
    <row r="30" spans="1:3">
      <c r="A30" s="362"/>
      <c r="B30" s="362"/>
      <c r="C30" s="362"/>
    </row>
    <row r="31" spans="1:3">
      <c r="A31" s="362"/>
      <c r="B31" s="362"/>
      <c r="C31" s="362"/>
    </row>
    <row r="32" spans="1:3">
      <c r="A32" s="362"/>
      <c r="B32" s="362"/>
      <c r="C32" s="362"/>
    </row>
  </sheetData>
  <mergeCells count="1">
    <mergeCell ref="A27:C32"/>
  </mergeCells>
  <phoneticPr fontId="27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topLeftCell="A7" workbookViewId="0">
      <selection activeCell="D33" sqref="D33"/>
    </sheetView>
  </sheetViews>
  <sheetFormatPr defaultColWidth="12.625" defaultRowHeight="14.25"/>
  <cols>
    <col min="1" max="1" width="37.5" style="3" customWidth="1"/>
    <col min="2" max="2" width="12.125" style="3" customWidth="1"/>
    <col min="3" max="3" width="12.625" style="3"/>
    <col min="4" max="4" width="15.25" style="3" customWidth="1"/>
    <col min="5" max="5" width="19.625" style="3" customWidth="1"/>
    <col min="6" max="6" width="22" style="3" customWidth="1"/>
    <col min="7" max="16384" width="12.625" style="3"/>
  </cols>
  <sheetData>
    <row r="1" spans="1:6" ht="23.25" customHeight="1">
      <c r="A1" s="363" t="s">
        <v>175</v>
      </c>
      <c r="B1" s="363"/>
      <c r="C1" s="363"/>
      <c r="D1" s="363"/>
      <c r="E1" s="363"/>
      <c r="F1" s="363"/>
    </row>
    <row r="2" spans="1:6" ht="16.5" customHeight="1">
      <c r="A2" s="85"/>
      <c r="C2" s="285" t="s">
        <v>731</v>
      </c>
    </row>
    <row r="3" spans="1:6" ht="15.75" customHeight="1">
      <c r="A3" s="285" t="s">
        <v>732</v>
      </c>
      <c r="B3" s="86"/>
      <c r="F3" s="35" t="s">
        <v>169</v>
      </c>
    </row>
    <row r="4" spans="1:6" ht="23.25" customHeight="1">
      <c r="A4" s="36" t="s">
        <v>177</v>
      </c>
      <c r="B4" s="235" t="s">
        <v>178</v>
      </c>
      <c r="C4" s="37" t="s">
        <v>179</v>
      </c>
      <c r="D4" s="235" t="s">
        <v>180</v>
      </c>
      <c r="E4" s="235" t="s">
        <v>181</v>
      </c>
      <c r="F4" s="236" t="s">
        <v>182</v>
      </c>
    </row>
    <row r="5" spans="1:6" ht="15" customHeight="1">
      <c r="A5" s="237" t="s">
        <v>183</v>
      </c>
      <c r="B5" s="78"/>
      <c r="C5" s="78"/>
      <c r="D5" s="78"/>
      <c r="E5" s="78"/>
      <c r="F5" s="89"/>
    </row>
    <row r="6" spans="1:6" ht="15" customHeight="1">
      <c r="A6" s="282" t="s">
        <v>185</v>
      </c>
      <c r="B6" s="247"/>
      <c r="C6" s="241">
        <v>100000</v>
      </c>
      <c r="D6" s="135"/>
      <c r="E6" s="241">
        <v>100000</v>
      </c>
      <c r="F6" s="248" t="s">
        <v>186</v>
      </c>
    </row>
    <row r="7" spans="1:6" ht="15" customHeight="1">
      <c r="A7" s="282" t="s">
        <v>187</v>
      </c>
      <c r="B7" s="247">
        <v>2010.3</v>
      </c>
      <c r="C7" s="241">
        <v>2000</v>
      </c>
      <c r="D7" s="135"/>
      <c r="E7" s="241">
        <v>2000</v>
      </c>
      <c r="F7" s="248"/>
    </row>
    <row r="8" spans="1:6" ht="15" customHeight="1">
      <c r="A8" s="282" t="s">
        <v>188</v>
      </c>
      <c r="B8" s="247">
        <v>2016.3</v>
      </c>
      <c r="C8" s="241">
        <v>4000</v>
      </c>
      <c r="D8" s="135"/>
      <c r="E8" s="241">
        <v>4000</v>
      </c>
      <c r="F8" s="248"/>
    </row>
    <row r="9" spans="1:6" ht="15" customHeight="1">
      <c r="A9" s="282" t="s">
        <v>190</v>
      </c>
      <c r="B9" s="247">
        <v>2016.3</v>
      </c>
      <c r="C9" s="241">
        <v>5000</v>
      </c>
      <c r="D9" s="135"/>
      <c r="E9" s="241">
        <v>5000</v>
      </c>
      <c r="F9" s="248" t="s">
        <v>189</v>
      </c>
    </row>
    <row r="10" spans="1:6" ht="15" customHeight="1">
      <c r="A10" s="282" t="s">
        <v>191</v>
      </c>
      <c r="B10" s="247">
        <v>2017.1</v>
      </c>
      <c r="C10" s="241">
        <v>174005</v>
      </c>
      <c r="D10" s="135"/>
      <c r="E10" s="241">
        <v>174005</v>
      </c>
      <c r="F10" s="248" t="s">
        <v>184</v>
      </c>
    </row>
    <row r="11" spans="1:6" ht="15" customHeight="1">
      <c r="A11" s="282" t="s">
        <v>192</v>
      </c>
      <c r="B11" s="249" t="s">
        <v>193</v>
      </c>
      <c r="C11" s="241">
        <v>147000</v>
      </c>
      <c r="D11" s="135"/>
      <c r="E11" s="241">
        <v>147000</v>
      </c>
      <c r="F11" s="248" t="s">
        <v>184</v>
      </c>
    </row>
    <row r="12" spans="1:6" ht="15" customHeight="1">
      <c r="A12" s="291" t="s">
        <v>685</v>
      </c>
      <c r="B12" s="249"/>
      <c r="C12" s="241">
        <v>670601.6</v>
      </c>
      <c r="D12" s="135"/>
      <c r="E12" s="241">
        <v>670601.6</v>
      </c>
      <c r="F12" s="248"/>
    </row>
    <row r="13" spans="1:6" ht="15" customHeight="1">
      <c r="A13" s="291" t="s">
        <v>686</v>
      </c>
      <c r="B13" s="249"/>
      <c r="C13" s="241">
        <v>30000</v>
      </c>
      <c r="D13" s="135"/>
      <c r="E13" s="241">
        <v>30000</v>
      </c>
      <c r="F13" s="248"/>
    </row>
    <row r="14" spans="1:6" ht="15" customHeight="1">
      <c r="A14" s="291" t="s">
        <v>687</v>
      </c>
      <c r="B14" s="249"/>
      <c r="C14" s="241">
        <v>1819883</v>
      </c>
      <c r="D14" s="135">
        <v>-1000000</v>
      </c>
      <c r="E14" s="241">
        <v>2819883</v>
      </c>
      <c r="F14" s="248"/>
    </row>
    <row r="15" spans="1:6" ht="15" customHeight="1">
      <c r="A15" s="291" t="s">
        <v>688</v>
      </c>
      <c r="B15" s="249"/>
      <c r="C15" s="241">
        <v>4513.5</v>
      </c>
      <c r="D15" s="135"/>
      <c r="E15" s="241">
        <v>4513.5</v>
      </c>
      <c r="F15" s="248"/>
    </row>
    <row r="16" spans="1:6" ht="15" customHeight="1">
      <c r="A16" s="250" t="s">
        <v>174</v>
      </c>
      <c r="B16" s="78"/>
      <c r="C16" s="78">
        <f>SUM(C6:C15)</f>
        <v>2957003.1</v>
      </c>
      <c r="D16" s="78">
        <f t="shared" ref="D16:E16" si="0">SUM(D6:D15)</f>
        <v>-1000000</v>
      </c>
      <c r="E16" s="78">
        <f t="shared" si="0"/>
        <v>3957003.1</v>
      </c>
      <c r="F16" s="89"/>
    </row>
    <row r="17" spans="1:6" ht="15" customHeight="1">
      <c r="A17" s="237" t="s">
        <v>194</v>
      </c>
      <c r="B17" s="78"/>
      <c r="C17" s="78"/>
      <c r="D17" s="78"/>
      <c r="E17" s="78"/>
      <c r="F17" s="89"/>
    </row>
    <row r="18" spans="1:6" ht="15" customHeight="1">
      <c r="A18" s="282" t="s">
        <v>195</v>
      </c>
      <c r="B18" s="241">
        <v>2017.12</v>
      </c>
      <c r="C18" s="251">
        <v>355432.17</v>
      </c>
      <c r="D18" s="78">
        <v>-35000</v>
      </c>
      <c r="E18" s="78">
        <v>390432.17</v>
      </c>
      <c r="F18" s="89"/>
    </row>
    <row r="19" spans="1:6" ht="15" customHeight="1">
      <c r="A19" s="282" t="s">
        <v>196</v>
      </c>
      <c r="B19" s="241"/>
      <c r="C19" s="241">
        <v>50348</v>
      </c>
      <c r="D19" s="78"/>
      <c r="E19" s="78">
        <v>50348</v>
      </c>
      <c r="F19" s="89"/>
    </row>
    <row r="20" spans="1:6" ht="15" customHeight="1">
      <c r="A20" s="282" t="s">
        <v>197</v>
      </c>
      <c r="B20" s="241"/>
      <c r="C20" s="241">
        <v>118499.5</v>
      </c>
      <c r="D20" s="78"/>
      <c r="E20" s="78">
        <v>118499.5</v>
      </c>
      <c r="F20" s="89"/>
    </row>
    <row r="21" spans="1:6" ht="15" customHeight="1">
      <c r="A21" s="282" t="s">
        <v>198</v>
      </c>
      <c r="B21" s="241"/>
      <c r="C21" s="241">
        <v>31973.25</v>
      </c>
      <c r="D21" s="78">
        <v>-7378.5</v>
      </c>
      <c r="E21" s="78">
        <v>39351.75</v>
      </c>
      <c r="F21" s="89"/>
    </row>
    <row r="22" spans="1:6" ht="15" customHeight="1">
      <c r="A22" s="291" t="s">
        <v>733</v>
      </c>
      <c r="B22" s="241"/>
      <c r="C22" s="241"/>
      <c r="D22" s="78">
        <v>-1692</v>
      </c>
      <c r="E22" s="78">
        <v>1692</v>
      </c>
      <c r="F22" s="89"/>
    </row>
    <row r="23" spans="1:6" ht="15" customHeight="1">
      <c r="A23" s="291" t="s">
        <v>734</v>
      </c>
      <c r="B23" s="241"/>
      <c r="C23" s="241"/>
      <c r="D23" s="78">
        <v>-1692</v>
      </c>
      <c r="E23" s="78">
        <v>1692</v>
      </c>
      <c r="F23" s="89"/>
    </row>
    <row r="24" spans="1:6" ht="15" customHeight="1">
      <c r="A24" s="237" t="s">
        <v>174</v>
      </c>
      <c r="B24" s="78"/>
      <c r="C24" s="78">
        <f>SUM(C18:C23)</f>
        <v>556252.91999999993</v>
      </c>
      <c r="D24" s="78">
        <f t="shared" ref="D24:E24" si="1">SUM(D18:D23)</f>
        <v>-45762.5</v>
      </c>
      <c r="E24" s="78">
        <f t="shared" si="1"/>
        <v>602015.41999999993</v>
      </c>
      <c r="F24" s="89"/>
    </row>
    <row r="25" spans="1:6" ht="15" customHeight="1">
      <c r="A25" s="237" t="s">
        <v>199</v>
      </c>
      <c r="B25" s="78"/>
      <c r="C25" s="78"/>
      <c r="D25" s="78"/>
      <c r="E25" s="78"/>
      <c r="F25" s="89"/>
    </row>
    <row r="26" spans="1:6" ht="15" customHeight="1">
      <c r="A26" s="252" t="s">
        <v>200</v>
      </c>
      <c r="B26" s="78"/>
      <c r="C26" s="78"/>
      <c r="D26" s="78"/>
      <c r="E26" s="78"/>
      <c r="F26" s="89"/>
    </row>
    <row r="27" spans="1:6" ht="15" customHeight="1">
      <c r="A27" s="252" t="s">
        <v>201</v>
      </c>
      <c r="B27" s="78"/>
      <c r="C27" s="78"/>
      <c r="D27" s="78"/>
      <c r="E27" s="78"/>
      <c r="F27" s="89"/>
    </row>
    <row r="28" spans="1:6" ht="15" customHeight="1">
      <c r="A28" s="244" t="s">
        <v>202</v>
      </c>
      <c r="B28" s="78"/>
      <c r="C28" s="78"/>
      <c r="D28" s="78"/>
      <c r="E28" s="78"/>
      <c r="F28" s="89"/>
    </row>
    <row r="29" spans="1:6" ht="15" customHeight="1">
      <c r="A29" s="253" t="s">
        <v>203</v>
      </c>
      <c r="B29" s="78">
        <v>2012.7</v>
      </c>
      <c r="C29" s="78">
        <v>9854600</v>
      </c>
      <c r="D29" s="78"/>
      <c r="E29" s="78"/>
      <c r="F29" s="89"/>
    </row>
    <row r="30" spans="1:6" ht="34.5" customHeight="1" thickBot="1">
      <c r="A30" s="44" t="s">
        <v>205</v>
      </c>
      <c r="B30" s="45" t="s">
        <v>8</v>
      </c>
      <c r="C30" s="46" t="s">
        <v>170</v>
      </c>
      <c r="D30" s="246" t="s">
        <v>206</v>
      </c>
      <c r="E30" s="48" t="s">
        <v>207</v>
      </c>
      <c r="F30" s="50" t="s">
        <v>208</v>
      </c>
    </row>
    <row r="31" spans="1:6" ht="21.75" customHeight="1"/>
  </sheetData>
  <mergeCells count="1">
    <mergeCell ref="A1:F1"/>
  </mergeCells>
  <phoneticPr fontId="27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opLeftCell="A4" workbookViewId="0">
      <selection activeCell="H18" sqref="H18"/>
    </sheetView>
  </sheetViews>
  <sheetFormatPr defaultColWidth="12.625" defaultRowHeight="14.25"/>
  <cols>
    <col min="1" max="1" width="21.75" style="3" customWidth="1"/>
    <col min="2" max="2" width="7.875" style="3" customWidth="1"/>
    <col min="3" max="3" width="11.75" style="3" customWidth="1"/>
    <col min="4" max="4" width="10.5" style="3" customWidth="1"/>
    <col min="5" max="5" width="9.875" style="3" customWidth="1"/>
    <col min="6" max="6" width="20" style="3" customWidth="1"/>
    <col min="7" max="16384" width="12.625" style="3"/>
  </cols>
  <sheetData>
    <row r="1" spans="1:6" ht="30" customHeight="1">
      <c r="A1" s="363" t="s">
        <v>209</v>
      </c>
      <c r="B1" s="363"/>
      <c r="C1" s="363"/>
      <c r="D1" s="363"/>
      <c r="E1" s="363"/>
      <c r="F1" s="363"/>
    </row>
    <row r="2" spans="1:6" ht="26.25" customHeight="1">
      <c r="A2" s="85"/>
      <c r="C2" s="285" t="s">
        <v>735</v>
      </c>
    </row>
    <row r="3" spans="1:6" ht="21.75" customHeight="1">
      <c r="A3" s="3" t="s">
        <v>210</v>
      </c>
      <c r="B3" s="86"/>
      <c r="F3" s="35" t="s">
        <v>169</v>
      </c>
    </row>
    <row r="4" spans="1:6" s="33" customFormat="1" ht="30" customHeight="1">
      <c r="A4" s="311" t="s">
        <v>211</v>
      </c>
      <c r="B4" s="312" t="s">
        <v>178</v>
      </c>
      <c r="C4" s="310" t="s">
        <v>212</v>
      </c>
      <c r="D4" s="312" t="s">
        <v>213</v>
      </c>
      <c r="E4" s="312" t="s">
        <v>214</v>
      </c>
      <c r="F4" s="313" t="s">
        <v>215</v>
      </c>
    </row>
    <row r="5" spans="1:6" ht="15" customHeight="1">
      <c r="A5" s="237" t="s">
        <v>216</v>
      </c>
      <c r="B5" s="54"/>
      <c r="C5" s="54"/>
      <c r="D5" s="54"/>
      <c r="E5" s="54"/>
      <c r="F5" s="238"/>
    </row>
    <row r="6" spans="1:6" ht="15" customHeight="1">
      <c r="A6" s="283" t="s">
        <v>217</v>
      </c>
      <c r="B6" s="18">
        <v>2010</v>
      </c>
      <c r="C6" s="18">
        <v>61300.7</v>
      </c>
      <c r="D6" s="54"/>
      <c r="E6" s="18">
        <v>61300.7</v>
      </c>
      <c r="F6" s="238"/>
    </row>
    <row r="7" spans="1:6" ht="15" customHeight="1">
      <c r="A7" s="283" t="s">
        <v>218</v>
      </c>
      <c r="B7" s="18"/>
      <c r="C7" s="18">
        <v>100000</v>
      </c>
      <c r="D7" s="54"/>
      <c r="E7" s="18">
        <v>100000</v>
      </c>
      <c r="F7" s="239" t="s">
        <v>219</v>
      </c>
    </row>
    <row r="8" spans="1:6" ht="15" customHeight="1">
      <c r="A8" s="283" t="s">
        <v>220</v>
      </c>
      <c r="B8" s="18">
        <v>2010.2</v>
      </c>
      <c r="C8" s="18">
        <v>300000</v>
      </c>
      <c r="D8" s="54"/>
      <c r="E8" s="18">
        <v>300000</v>
      </c>
      <c r="F8" s="238" t="s">
        <v>189</v>
      </c>
    </row>
    <row r="9" spans="1:6" ht="15" customHeight="1">
      <c r="A9" s="283" t="s">
        <v>221</v>
      </c>
      <c r="B9" s="18">
        <v>2011.2</v>
      </c>
      <c r="C9" s="18">
        <v>300000</v>
      </c>
      <c r="D9" s="54"/>
      <c r="E9" s="18">
        <v>300000</v>
      </c>
      <c r="F9" s="238"/>
    </row>
    <row r="10" spans="1:6" ht="15" customHeight="1">
      <c r="A10" s="283" t="s">
        <v>222</v>
      </c>
      <c r="B10" s="18"/>
      <c r="C10" s="18">
        <v>2625172</v>
      </c>
      <c r="D10" s="54"/>
      <c r="E10" s="18">
        <v>2625172</v>
      </c>
      <c r="F10" s="238"/>
    </row>
    <row r="11" spans="1:6" ht="15" customHeight="1">
      <c r="A11" s="283" t="s">
        <v>223</v>
      </c>
      <c r="B11" s="18">
        <v>2014.6</v>
      </c>
      <c r="C11" s="18">
        <v>50000</v>
      </c>
      <c r="D11" s="54"/>
      <c r="E11" s="18">
        <v>50000</v>
      </c>
      <c r="F11" s="238"/>
    </row>
    <row r="12" spans="1:6" ht="15" customHeight="1">
      <c r="A12" s="283" t="s">
        <v>224</v>
      </c>
      <c r="B12" s="18">
        <v>2017.7</v>
      </c>
      <c r="C12" s="18">
        <v>3000000</v>
      </c>
      <c r="D12" s="54"/>
      <c r="E12" s="18">
        <v>3000000</v>
      </c>
      <c r="F12" s="238"/>
    </row>
    <row r="13" spans="1:6" ht="15" customHeight="1">
      <c r="A13" s="18" t="s">
        <v>689</v>
      </c>
      <c r="B13" s="18"/>
      <c r="C13" s="18">
        <v>-1581</v>
      </c>
      <c r="D13" s="54"/>
      <c r="E13" s="18">
        <v>-1581</v>
      </c>
      <c r="F13" s="238"/>
    </row>
    <row r="14" spans="1:6" ht="15" customHeight="1">
      <c r="A14" s="18" t="s">
        <v>694</v>
      </c>
      <c r="B14" s="18"/>
      <c r="C14" s="18">
        <v>50000</v>
      </c>
      <c r="D14" s="290"/>
      <c r="E14" s="18">
        <v>50000</v>
      </c>
      <c r="F14" s="296" t="s">
        <v>699</v>
      </c>
    </row>
    <row r="15" spans="1:6" ht="15" customHeight="1">
      <c r="A15" s="18" t="s">
        <v>695</v>
      </c>
      <c r="B15" s="18"/>
      <c r="C15" s="18">
        <v>0</v>
      </c>
      <c r="D15" s="295">
        <v>0</v>
      </c>
      <c r="E15" s="18">
        <v>0</v>
      </c>
      <c r="F15" s="238"/>
    </row>
    <row r="16" spans="1:6" ht="15" customHeight="1">
      <c r="A16" s="18" t="s">
        <v>696</v>
      </c>
      <c r="B16" s="18"/>
      <c r="C16" s="18">
        <v>155818.54</v>
      </c>
      <c r="D16" s="295"/>
      <c r="E16" s="18">
        <v>155818.54</v>
      </c>
      <c r="F16" s="238"/>
    </row>
    <row r="17" spans="1:6" ht="15" customHeight="1">
      <c r="A17" s="18" t="s">
        <v>697</v>
      </c>
      <c r="B17" s="18"/>
      <c r="C17" s="18">
        <v>3150</v>
      </c>
      <c r="D17" s="295"/>
      <c r="E17" s="18">
        <v>3150</v>
      </c>
      <c r="F17" s="296" t="s">
        <v>698</v>
      </c>
    </row>
    <row r="18" spans="1:6" ht="15" customHeight="1">
      <c r="A18" s="18" t="s">
        <v>736</v>
      </c>
      <c r="B18" s="18"/>
      <c r="C18" s="18"/>
      <c r="D18" s="319">
        <v>-1000000</v>
      </c>
      <c r="E18" s="18">
        <v>1000000</v>
      </c>
      <c r="F18" s="296"/>
    </row>
    <row r="19" spans="1:6" ht="15" customHeight="1">
      <c r="A19" s="240" t="s">
        <v>174</v>
      </c>
      <c r="B19" s="20"/>
      <c r="C19" s="20">
        <f>SUM(C6:C17)</f>
        <v>6643860.2400000002</v>
      </c>
      <c r="D19" s="293">
        <v>-1000000</v>
      </c>
      <c r="E19" s="293">
        <f>SUM(E6:E18)</f>
        <v>7643860.2400000002</v>
      </c>
      <c r="F19" s="238"/>
    </row>
    <row r="20" spans="1:6" ht="15" customHeight="1">
      <c r="A20" s="237" t="s">
        <v>225</v>
      </c>
      <c r="B20" s="78"/>
      <c r="C20" s="78"/>
      <c r="D20" s="78"/>
      <c r="E20" s="78"/>
      <c r="F20" s="89"/>
    </row>
    <row r="21" spans="1:6" s="335" customFormat="1" ht="15" customHeight="1">
      <c r="A21" s="331" t="s">
        <v>226</v>
      </c>
      <c r="B21" s="332" t="s">
        <v>227</v>
      </c>
      <c r="C21" s="332">
        <v>2000</v>
      </c>
      <c r="D21" s="333"/>
      <c r="E21" s="332">
        <v>2000</v>
      </c>
      <c r="F21" s="334"/>
    </row>
    <row r="22" spans="1:6" ht="15" customHeight="1">
      <c r="A22" s="242" t="s">
        <v>228</v>
      </c>
      <c r="B22" s="18" t="s">
        <v>229</v>
      </c>
      <c r="C22" s="18">
        <v>2724</v>
      </c>
      <c r="D22" s="78"/>
      <c r="E22" s="18">
        <v>2724</v>
      </c>
      <c r="F22" s="89"/>
    </row>
    <row r="23" spans="1:6" ht="15" customHeight="1">
      <c r="A23" s="292" t="s">
        <v>690</v>
      </c>
      <c r="B23" s="18"/>
      <c r="C23" s="18">
        <v>1581</v>
      </c>
      <c r="D23" s="78"/>
      <c r="E23" s="18">
        <v>1581</v>
      </c>
      <c r="F23" s="89"/>
    </row>
    <row r="24" spans="1:6" ht="15" customHeight="1">
      <c r="A24" s="292" t="s">
        <v>726</v>
      </c>
      <c r="B24" s="18"/>
      <c r="C24" s="18">
        <v>3150</v>
      </c>
      <c r="D24" s="78"/>
      <c r="E24" s="18">
        <v>3150</v>
      </c>
      <c r="F24" s="89"/>
    </row>
    <row r="25" spans="1:6" ht="15" customHeight="1">
      <c r="A25" s="243" t="s">
        <v>174</v>
      </c>
      <c r="B25" s="135"/>
      <c r="C25" s="18">
        <v>9455</v>
      </c>
      <c r="D25" s="78"/>
      <c r="E25" s="18">
        <v>9455</v>
      </c>
      <c r="F25" s="89"/>
    </row>
    <row r="26" spans="1:6" ht="15" customHeight="1">
      <c r="A26" s="77"/>
      <c r="B26" s="78"/>
      <c r="C26" s="78"/>
      <c r="D26" s="78"/>
      <c r="E26" s="78"/>
      <c r="F26" s="89"/>
    </row>
    <row r="27" spans="1:6" ht="15" customHeight="1">
      <c r="A27" s="77"/>
      <c r="B27" s="78"/>
      <c r="C27" s="78"/>
      <c r="D27" s="78"/>
      <c r="E27" s="78"/>
      <c r="F27" s="89"/>
    </row>
    <row r="28" spans="1:6" ht="15" customHeight="1">
      <c r="A28" s="77"/>
      <c r="B28" s="78"/>
      <c r="C28" s="78"/>
      <c r="D28" s="78"/>
      <c r="E28" s="78"/>
      <c r="F28" s="89"/>
    </row>
    <row r="29" spans="1:6" ht="15" customHeight="1">
      <c r="A29" s="77"/>
      <c r="B29" s="78"/>
      <c r="C29" s="78"/>
      <c r="D29" s="78"/>
      <c r="E29" s="78"/>
      <c r="F29" s="89"/>
    </row>
    <row r="30" spans="1:6" ht="15" customHeight="1">
      <c r="A30" s="237" t="s">
        <v>230</v>
      </c>
      <c r="B30" s="78"/>
      <c r="C30" s="78"/>
      <c r="D30" s="78"/>
      <c r="E30" s="78"/>
      <c r="F30" s="89"/>
    </row>
    <row r="31" spans="1:6" ht="15" customHeight="1">
      <c r="A31" s="244" t="s">
        <v>231</v>
      </c>
      <c r="B31" s="78"/>
      <c r="C31" s="78"/>
      <c r="D31" s="78"/>
      <c r="E31" s="78"/>
      <c r="F31" s="89"/>
    </row>
    <row r="32" spans="1:6" ht="15" customHeight="1">
      <c r="A32" s="245" t="s">
        <v>204</v>
      </c>
      <c r="B32" s="78"/>
      <c r="C32" s="78"/>
      <c r="D32" s="78"/>
      <c r="E32" s="78"/>
      <c r="F32" s="89"/>
    </row>
    <row r="33" spans="1:6" ht="15" customHeight="1">
      <c r="A33" s="244"/>
      <c r="B33" s="78"/>
      <c r="C33" s="78"/>
      <c r="D33" s="78"/>
      <c r="E33" s="78"/>
      <c r="F33" s="89"/>
    </row>
    <row r="34" spans="1:6" ht="15" customHeight="1">
      <c r="A34" s="244" t="s">
        <v>232</v>
      </c>
      <c r="B34" s="78"/>
      <c r="C34" s="78"/>
      <c r="D34" s="78"/>
      <c r="E34" s="78"/>
      <c r="F34" s="89"/>
    </row>
    <row r="35" spans="1:6" ht="15" customHeight="1">
      <c r="A35" s="245"/>
      <c r="B35" s="78"/>
      <c r="C35" s="78"/>
      <c r="D35" s="78"/>
      <c r="E35" s="78"/>
      <c r="F35" s="89"/>
    </row>
    <row r="36" spans="1:6" ht="15" customHeight="1">
      <c r="A36" s="244" t="s">
        <v>233</v>
      </c>
      <c r="B36" s="78"/>
      <c r="C36" s="78"/>
      <c r="D36" s="78"/>
      <c r="E36" s="78"/>
      <c r="F36" s="89"/>
    </row>
    <row r="37" spans="1:6" ht="15" customHeight="1">
      <c r="A37" s="77"/>
      <c r="B37" s="78"/>
      <c r="C37" s="78"/>
      <c r="D37" s="78"/>
      <c r="E37" s="78"/>
      <c r="F37" s="89"/>
    </row>
    <row r="38" spans="1:6" ht="15" customHeight="1">
      <c r="A38" s="90" t="s">
        <v>174</v>
      </c>
      <c r="B38" s="78"/>
      <c r="C38" s="78">
        <f>C19+C25</f>
        <v>6653315.2400000002</v>
      </c>
      <c r="D38" s="78"/>
      <c r="E38" s="78">
        <f>E19+E25</f>
        <v>7653315.2400000002</v>
      </c>
      <c r="F38" s="89"/>
    </row>
    <row r="39" spans="1:6" ht="67.5" customHeight="1">
      <c r="A39" s="44" t="s">
        <v>234</v>
      </c>
      <c r="B39" s="45" t="s">
        <v>8</v>
      </c>
      <c r="C39" s="46" t="s">
        <v>170</v>
      </c>
      <c r="D39" s="246" t="s">
        <v>206</v>
      </c>
      <c r="E39" s="48" t="s">
        <v>235</v>
      </c>
      <c r="F39" s="50" t="s">
        <v>208</v>
      </c>
    </row>
    <row r="40" spans="1:6" ht="21.75" customHeight="1"/>
  </sheetData>
  <mergeCells count="1">
    <mergeCell ref="A1:F1"/>
  </mergeCells>
  <phoneticPr fontId="27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R60"/>
  <sheetViews>
    <sheetView workbookViewId="0">
      <selection activeCell="R16" sqref="R16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5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5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3" customFormat="1" ht="19.5" customHeight="1">
      <c r="A1" s="364" t="s">
        <v>727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  <c r="DT1" s="219"/>
      <c r="DU1" s="219"/>
      <c r="DV1" s="219"/>
      <c r="DW1" s="219"/>
      <c r="DX1" s="219"/>
      <c r="DY1" s="219"/>
      <c r="DZ1" s="219"/>
      <c r="EA1" s="219"/>
      <c r="EB1" s="219"/>
      <c r="EC1" s="219"/>
      <c r="ED1" s="219"/>
      <c r="EE1" s="219"/>
      <c r="EF1" s="219"/>
      <c r="EG1" s="219"/>
      <c r="EH1" s="219"/>
      <c r="EI1" s="219"/>
      <c r="EJ1" s="219"/>
      <c r="EK1" s="219"/>
      <c r="EL1" s="219"/>
      <c r="EM1" s="219"/>
      <c r="EN1" s="219"/>
      <c r="EO1" s="219"/>
      <c r="EP1" s="219"/>
      <c r="EQ1" s="219"/>
      <c r="ER1" s="219"/>
      <c r="ES1" s="219"/>
      <c r="ET1" s="219"/>
      <c r="EU1" s="219"/>
      <c r="EV1" s="219"/>
      <c r="EW1" s="219"/>
      <c r="EX1" s="219"/>
      <c r="EY1" s="219"/>
      <c r="EZ1" s="219"/>
      <c r="FA1" s="219"/>
      <c r="FB1" s="219"/>
      <c r="FC1" s="219"/>
      <c r="FD1" s="219"/>
      <c r="FE1" s="219"/>
      <c r="FF1" s="219"/>
      <c r="FG1" s="219"/>
      <c r="FH1" s="219"/>
      <c r="FI1" s="219"/>
      <c r="FJ1" s="219"/>
      <c r="FK1" s="219"/>
      <c r="FL1" s="219"/>
      <c r="FM1" s="219"/>
      <c r="FN1" s="219"/>
      <c r="FO1" s="219"/>
      <c r="FP1" s="219"/>
      <c r="FQ1" s="219"/>
      <c r="FR1" s="219"/>
      <c r="FS1" s="219"/>
      <c r="FT1" s="219"/>
      <c r="FU1" s="219"/>
      <c r="FV1" s="219"/>
      <c r="FW1" s="219"/>
      <c r="FX1" s="219"/>
      <c r="FY1" s="219"/>
      <c r="FZ1" s="219"/>
      <c r="GA1" s="219"/>
      <c r="GB1" s="219"/>
      <c r="GC1" s="219"/>
      <c r="GD1" s="219"/>
      <c r="GE1" s="219"/>
      <c r="GF1" s="219"/>
      <c r="GG1" s="219"/>
      <c r="GH1" s="219"/>
      <c r="GI1" s="219"/>
      <c r="GJ1" s="219"/>
      <c r="GK1" s="219"/>
      <c r="GL1" s="219"/>
      <c r="GM1" s="219"/>
      <c r="GN1" s="219"/>
      <c r="GO1" s="219"/>
      <c r="GP1" s="219"/>
      <c r="GQ1" s="219"/>
      <c r="GR1" s="219"/>
      <c r="GS1" s="219"/>
      <c r="GT1" s="219"/>
      <c r="GU1" s="219"/>
      <c r="GV1" s="219"/>
      <c r="GW1" s="219"/>
      <c r="GX1" s="219"/>
      <c r="GY1" s="219"/>
      <c r="GZ1" s="219"/>
      <c r="HA1" s="219"/>
      <c r="HB1" s="219"/>
      <c r="HC1" s="219"/>
      <c r="HD1" s="219"/>
      <c r="HE1" s="219"/>
      <c r="HF1" s="219"/>
      <c r="HG1" s="219"/>
      <c r="HH1" s="219"/>
      <c r="HI1" s="219"/>
      <c r="HJ1" s="219"/>
      <c r="HK1" s="219"/>
      <c r="HL1" s="219"/>
      <c r="HM1" s="219"/>
      <c r="HN1" s="219"/>
      <c r="HO1" s="219"/>
      <c r="HP1" s="219"/>
      <c r="HQ1" s="219"/>
      <c r="HR1" s="219"/>
      <c r="HS1" s="219"/>
      <c r="HT1" s="219"/>
      <c r="HU1" s="219"/>
      <c r="HV1" s="219"/>
      <c r="HW1" s="219"/>
      <c r="HX1" s="219"/>
      <c r="HY1" s="219"/>
      <c r="HZ1" s="219"/>
      <c r="IA1" s="219"/>
      <c r="IB1" s="219"/>
      <c r="IC1" s="219"/>
      <c r="ID1" s="219"/>
      <c r="IE1" s="219"/>
      <c r="IF1" s="219"/>
      <c r="IG1" s="219"/>
      <c r="IH1" s="219"/>
      <c r="II1" s="219"/>
      <c r="IJ1" s="219"/>
      <c r="IK1" s="219"/>
      <c r="IL1" s="219"/>
      <c r="IM1" s="219"/>
      <c r="IN1" s="219"/>
      <c r="IO1" s="219"/>
      <c r="IP1" s="219"/>
      <c r="IQ1" s="219"/>
      <c r="IR1" s="219"/>
    </row>
    <row r="2" spans="1:252" s="194" customFormat="1" ht="12.75" customHeight="1">
      <c r="A2" s="33" t="s">
        <v>4</v>
      </c>
      <c r="B2" s="33"/>
      <c r="C2" s="33"/>
      <c r="D2" s="196"/>
      <c r="E2" s="33"/>
      <c r="F2" s="197" t="s">
        <v>737</v>
      </c>
      <c r="G2" s="33"/>
      <c r="H2" s="33"/>
      <c r="I2" s="33"/>
      <c r="J2" s="33"/>
      <c r="K2" s="33"/>
      <c r="L2" s="33"/>
      <c r="M2" s="365" t="s">
        <v>60</v>
      </c>
      <c r="N2" s="365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</row>
    <row r="3" spans="1:252" ht="24.75" customHeight="1">
      <c r="A3" s="366" t="s">
        <v>61</v>
      </c>
      <c r="B3" s="366"/>
      <c r="C3" s="367"/>
      <c r="D3" s="198" t="s">
        <v>25</v>
      </c>
      <c r="E3" s="199" t="s">
        <v>236</v>
      </c>
      <c r="F3" s="200" t="s">
        <v>738</v>
      </c>
      <c r="G3" s="201" t="s">
        <v>237</v>
      </c>
      <c r="H3" s="202"/>
      <c r="I3" s="367" t="s">
        <v>61</v>
      </c>
      <c r="J3" s="368"/>
      <c r="K3" s="198" t="s">
        <v>25</v>
      </c>
      <c r="L3" s="220" t="s">
        <v>236</v>
      </c>
      <c r="M3" s="220" t="s">
        <v>738</v>
      </c>
      <c r="N3" s="221" t="s">
        <v>237</v>
      </c>
    </row>
    <row r="4" spans="1:252" ht="12.95" customHeight="1">
      <c r="A4" s="389" t="s">
        <v>62</v>
      </c>
      <c r="B4" s="389"/>
      <c r="C4" s="390"/>
      <c r="D4" s="371">
        <v>1</v>
      </c>
      <c r="E4" s="373">
        <f>E10+E25+E41+E45</f>
        <v>702.92</v>
      </c>
      <c r="F4" s="373">
        <f>F10+F25+F41+F45</f>
        <v>82.82</v>
      </c>
      <c r="G4" s="373">
        <f>G10+G25+G41+G45</f>
        <v>389.02</v>
      </c>
      <c r="H4" s="204"/>
      <c r="I4" s="369" t="s">
        <v>63</v>
      </c>
      <c r="J4" s="370"/>
      <c r="K4" s="215">
        <v>50</v>
      </c>
      <c r="L4" s="222">
        <f>SUM(L5:L10)</f>
        <v>315</v>
      </c>
      <c r="M4" s="222">
        <f>SUM(M5:M10)</f>
        <v>0</v>
      </c>
      <c r="N4" s="223">
        <f>SUM(N5:N10)</f>
        <v>0</v>
      </c>
    </row>
    <row r="5" spans="1:252" ht="12.95" customHeight="1">
      <c r="A5" s="391"/>
      <c r="B5" s="391"/>
      <c r="C5" s="392"/>
      <c r="D5" s="372"/>
      <c r="E5" s="374"/>
      <c r="F5" s="374"/>
      <c r="G5" s="374"/>
      <c r="H5" s="204"/>
      <c r="I5" s="388" t="s">
        <v>64</v>
      </c>
      <c r="J5" s="224" t="s">
        <v>65</v>
      </c>
      <c r="K5" s="215">
        <v>51</v>
      </c>
      <c r="L5" s="222">
        <v>15</v>
      </c>
      <c r="M5" s="225"/>
      <c r="N5" s="226"/>
    </row>
    <row r="6" spans="1:252" ht="12.95" customHeight="1">
      <c r="A6" s="393" t="s">
        <v>66</v>
      </c>
      <c r="B6" s="393"/>
      <c r="C6" s="394"/>
      <c r="D6" s="371">
        <v>2</v>
      </c>
      <c r="E6" s="373">
        <f>E10+E25+E41</f>
        <v>702.92</v>
      </c>
      <c r="F6" s="373">
        <f>F10+F25+F41</f>
        <v>82.82</v>
      </c>
      <c r="G6" s="373">
        <f>G10+G25+G41</f>
        <v>389.02</v>
      </c>
      <c r="H6" s="204"/>
      <c r="I6" s="388"/>
      <c r="J6" s="224" t="s">
        <v>67</v>
      </c>
      <c r="K6" s="215">
        <v>52</v>
      </c>
      <c r="L6" s="222"/>
      <c r="M6" s="225"/>
      <c r="N6" s="226"/>
    </row>
    <row r="7" spans="1:252" ht="12.95" customHeight="1">
      <c r="A7" s="395"/>
      <c r="B7" s="395"/>
      <c r="C7" s="396"/>
      <c r="D7" s="372"/>
      <c r="E7" s="374"/>
      <c r="F7" s="374"/>
      <c r="G7" s="374"/>
      <c r="H7" s="204"/>
      <c r="I7" s="388"/>
      <c r="J7" s="224" t="s">
        <v>68</v>
      </c>
      <c r="K7" s="215">
        <v>53</v>
      </c>
      <c r="L7" s="222">
        <v>200</v>
      </c>
      <c r="M7" s="225"/>
      <c r="N7" s="226"/>
    </row>
    <row r="8" spans="1:252" ht="12.95" customHeight="1">
      <c r="A8" s="393" t="s">
        <v>69</v>
      </c>
      <c r="B8" s="393"/>
      <c r="C8" s="394"/>
      <c r="D8" s="371">
        <v>3</v>
      </c>
      <c r="E8" s="373">
        <f>E10+E26+E27+E28+E29+E30+E31+E32+E33+E34+E35+E36+E37-E53</f>
        <v>690.02</v>
      </c>
      <c r="F8" s="373">
        <f>F10+F26+F27+F28+F29+F30+F31+F32+F33+F34+F35+F36+F37-F53</f>
        <v>49.74</v>
      </c>
      <c r="G8" s="373">
        <f>G10+G26+G27+G28+G29+G30+G31+G32+G33+G34+G35+G36+G37-G53</f>
        <v>113.49</v>
      </c>
      <c r="H8" s="204"/>
      <c r="I8" s="388"/>
      <c r="J8" s="224" t="s">
        <v>70</v>
      </c>
      <c r="K8" s="215">
        <v>54</v>
      </c>
      <c r="L8" s="222"/>
      <c r="M8" s="225"/>
      <c r="N8" s="226"/>
    </row>
    <row r="9" spans="1:252" ht="12.95" customHeight="1">
      <c r="A9" s="395"/>
      <c r="B9" s="395"/>
      <c r="C9" s="396"/>
      <c r="D9" s="372"/>
      <c r="E9" s="374"/>
      <c r="F9" s="374"/>
      <c r="G9" s="374"/>
      <c r="H9" s="204"/>
      <c r="I9" s="388"/>
      <c r="J9" s="224" t="s">
        <v>71</v>
      </c>
      <c r="K9" s="215">
        <v>55</v>
      </c>
      <c r="L9" s="222"/>
      <c r="M9" s="225"/>
      <c r="N9" s="226"/>
    </row>
    <row r="10" spans="1:252" ht="12.95" customHeight="1">
      <c r="A10" s="375" t="s">
        <v>72</v>
      </c>
      <c r="B10" s="375"/>
      <c r="C10" s="376"/>
      <c r="D10" s="205">
        <v>4</v>
      </c>
      <c r="E10" s="206">
        <f>E11+E15+E18+E22</f>
        <v>62.17</v>
      </c>
      <c r="F10" s="206">
        <f>F11+F15+F18+F22</f>
        <v>43.24</v>
      </c>
      <c r="G10" s="206">
        <f>G11+G15+G18+G22</f>
        <v>58.55</v>
      </c>
      <c r="H10" s="204"/>
      <c r="I10" s="388"/>
      <c r="J10" s="224" t="s">
        <v>73</v>
      </c>
      <c r="K10" s="215">
        <v>56</v>
      </c>
      <c r="L10" s="222">
        <v>100</v>
      </c>
      <c r="M10" s="225"/>
      <c r="N10" s="226"/>
    </row>
    <row r="11" spans="1:252" ht="12.95" customHeight="1">
      <c r="A11" s="379" t="s">
        <v>64</v>
      </c>
      <c r="B11" s="382" t="s">
        <v>74</v>
      </c>
      <c r="C11" s="207" t="s">
        <v>75</v>
      </c>
      <c r="D11" s="205">
        <v>5</v>
      </c>
      <c r="E11" s="206">
        <f>SUM(E12:E14)</f>
        <v>0</v>
      </c>
      <c r="F11" s="206">
        <f>SUM(F12:F14)</f>
        <v>0</v>
      </c>
      <c r="G11" s="206">
        <f>SUM(G12:G14)</f>
        <v>0</v>
      </c>
      <c r="H11" s="204"/>
      <c r="I11" s="369" t="s">
        <v>76</v>
      </c>
      <c r="J11" s="370"/>
      <c r="K11" s="215">
        <v>57</v>
      </c>
      <c r="L11" s="222">
        <f>L12+L13+L16+L17+L18+L19+L20+L21</f>
        <v>0</v>
      </c>
      <c r="M11" s="222">
        <f>M12+M13+M16+M17+M18+M19+M20+M21</f>
        <v>0</v>
      </c>
      <c r="N11" s="223">
        <f>N12+N13+N16+N17+N18+N19+N20+N21</f>
        <v>7.65</v>
      </c>
    </row>
    <row r="12" spans="1:252" ht="12.95" customHeight="1">
      <c r="A12" s="380"/>
      <c r="B12" s="383"/>
      <c r="C12" s="208" t="s">
        <v>77</v>
      </c>
      <c r="D12" s="205">
        <v>6</v>
      </c>
      <c r="E12" s="206"/>
      <c r="F12" s="209"/>
      <c r="G12" s="209"/>
      <c r="H12" s="204"/>
      <c r="I12" s="388" t="s">
        <v>64</v>
      </c>
      <c r="J12" s="227" t="s">
        <v>78</v>
      </c>
      <c r="K12" s="215">
        <v>58</v>
      </c>
      <c r="L12" s="222"/>
      <c r="M12" s="225"/>
      <c r="N12" s="226"/>
    </row>
    <row r="13" spans="1:252" ht="12.95" customHeight="1">
      <c r="A13" s="380"/>
      <c r="B13" s="383"/>
      <c r="C13" s="208" t="s">
        <v>79</v>
      </c>
      <c r="D13" s="205">
        <v>7</v>
      </c>
      <c r="E13" s="206"/>
      <c r="F13" s="209"/>
      <c r="G13" s="209"/>
      <c r="H13" s="204"/>
      <c r="I13" s="388"/>
      <c r="J13" s="227" t="s">
        <v>80</v>
      </c>
      <c r="K13" s="215">
        <v>59</v>
      </c>
      <c r="L13" s="222"/>
      <c r="M13" s="222">
        <f>SUM(M14:M15)</f>
        <v>0</v>
      </c>
      <c r="N13" s="223">
        <f>SUM(N14:N15)</f>
        <v>0</v>
      </c>
    </row>
    <row r="14" spans="1:252" ht="12.95" customHeight="1">
      <c r="A14" s="380"/>
      <c r="B14" s="384"/>
      <c r="C14" s="208" t="s">
        <v>81</v>
      </c>
      <c r="D14" s="205">
        <v>8</v>
      </c>
      <c r="E14" s="206"/>
      <c r="F14" s="209"/>
      <c r="G14" s="209"/>
      <c r="H14" s="204"/>
      <c r="I14" s="388"/>
      <c r="J14" s="227" t="s">
        <v>82</v>
      </c>
      <c r="K14" s="215">
        <v>60</v>
      </c>
      <c r="L14" s="222"/>
      <c r="M14" s="225"/>
      <c r="N14" s="226"/>
    </row>
    <row r="15" spans="1:252" ht="12.95" customHeight="1">
      <c r="A15" s="380"/>
      <c r="B15" s="382" t="s">
        <v>83</v>
      </c>
      <c r="C15" s="207" t="s">
        <v>75</v>
      </c>
      <c r="D15" s="205">
        <v>9</v>
      </c>
      <c r="E15" s="206">
        <f>SUM(E16:E17)</f>
        <v>62.11</v>
      </c>
      <c r="F15" s="206">
        <f>SUM(F16:F17)</f>
        <v>43.24</v>
      </c>
      <c r="G15" s="206">
        <f>SUM(G16:G17)</f>
        <v>58.44</v>
      </c>
      <c r="H15" s="204"/>
      <c r="I15" s="388"/>
      <c r="J15" s="227" t="s">
        <v>84</v>
      </c>
      <c r="K15" s="215">
        <v>61</v>
      </c>
      <c r="L15" s="222"/>
      <c r="M15" s="225"/>
      <c r="N15" s="226"/>
    </row>
    <row r="16" spans="1:252" ht="12.95" customHeight="1">
      <c r="A16" s="380"/>
      <c r="B16" s="383"/>
      <c r="C16" s="210" t="s">
        <v>85</v>
      </c>
      <c r="D16" s="205">
        <v>10</v>
      </c>
      <c r="E16" s="206">
        <v>62.11</v>
      </c>
      <c r="F16" s="209">
        <v>43.24</v>
      </c>
      <c r="G16" s="209">
        <v>58.44</v>
      </c>
      <c r="H16" s="204"/>
      <c r="I16" s="388"/>
      <c r="J16" s="228" t="s">
        <v>86</v>
      </c>
      <c r="K16" s="215">
        <v>62</v>
      </c>
      <c r="L16" s="222"/>
      <c r="M16" s="225"/>
      <c r="N16" s="226"/>
    </row>
    <row r="17" spans="1:14" ht="12.95" customHeight="1">
      <c r="A17" s="380"/>
      <c r="B17" s="384"/>
      <c r="C17" s="210" t="s">
        <v>87</v>
      </c>
      <c r="D17" s="205">
        <v>11</v>
      </c>
      <c r="E17" s="206"/>
      <c r="F17" s="209"/>
      <c r="G17" s="209"/>
      <c r="H17" s="204"/>
      <c r="I17" s="388"/>
      <c r="J17" s="229" t="s">
        <v>88</v>
      </c>
      <c r="K17" s="215">
        <v>63</v>
      </c>
      <c r="L17" s="222"/>
      <c r="M17" s="225"/>
      <c r="N17" s="226"/>
    </row>
    <row r="18" spans="1:14" ht="12.95" customHeight="1">
      <c r="A18" s="380"/>
      <c r="B18" s="382" t="s">
        <v>89</v>
      </c>
      <c r="C18" s="207" t="s">
        <v>75</v>
      </c>
      <c r="D18" s="205">
        <v>12</v>
      </c>
      <c r="E18" s="206">
        <f>SUM(E19:E21)</f>
        <v>0</v>
      </c>
      <c r="F18" s="206">
        <f>SUM(F19:F21)</f>
        <v>0</v>
      </c>
      <c r="G18" s="206">
        <f>SUM(G19:G21)</f>
        <v>0</v>
      </c>
      <c r="H18" s="204"/>
      <c r="I18" s="388"/>
      <c r="J18" s="230" t="s">
        <v>90</v>
      </c>
      <c r="K18" s="215">
        <v>64</v>
      </c>
      <c r="L18" s="222"/>
      <c r="M18" s="225"/>
      <c r="N18" s="226"/>
    </row>
    <row r="19" spans="1:14" ht="12.95" customHeight="1">
      <c r="A19" s="380"/>
      <c r="B19" s="383"/>
      <c r="C19" s="210" t="s">
        <v>91</v>
      </c>
      <c r="D19" s="205">
        <v>13</v>
      </c>
      <c r="E19" s="206"/>
      <c r="F19" s="209"/>
      <c r="G19" s="209"/>
      <c r="H19" s="204"/>
      <c r="I19" s="388"/>
      <c r="J19" s="229" t="s">
        <v>92</v>
      </c>
      <c r="K19" s="215">
        <v>65</v>
      </c>
      <c r="L19" s="222"/>
      <c r="M19" s="225"/>
      <c r="N19" s="226"/>
    </row>
    <row r="20" spans="1:14" ht="12.95" customHeight="1">
      <c r="A20" s="380"/>
      <c r="B20" s="383"/>
      <c r="C20" s="210" t="s">
        <v>93</v>
      </c>
      <c r="D20" s="205">
        <v>14</v>
      </c>
      <c r="E20" s="206"/>
      <c r="F20" s="209"/>
      <c r="G20" s="209"/>
      <c r="H20" s="204"/>
      <c r="I20" s="388"/>
      <c r="J20" s="229" t="s">
        <v>94</v>
      </c>
      <c r="K20" s="215">
        <v>66</v>
      </c>
      <c r="L20" s="222"/>
      <c r="M20" s="225"/>
      <c r="N20" s="226"/>
    </row>
    <row r="21" spans="1:14" ht="12.95" customHeight="1">
      <c r="A21" s="380"/>
      <c r="B21" s="384"/>
      <c r="C21" s="210" t="s">
        <v>95</v>
      </c>
      <c r="D21" s="205">
        <v>15</v>
      </c>
      <c r="E21" s="206"/>
      <c r="F21" s="209"/>
      <c r="G21" s="209"/>
      <c r="H21" s="204"/>
      <c r="I21" s="388"/>
      <c r="J21" s="228" t="s">
        <v>96</v>
      </c>
      <c r="K21" s="215">
        <v>67</v>
      </c>
      <c r="L21" s="222"/>
      <c r="M21" s="225"/>
      <c r="N21" s="226">
        <v>7.65</v>
      </c>
    </row>
    <row r="22" spans="1:14" ht="12.95" customHeight="1">
      <c r="A22" s="380"/>
      <c r="B22" s="385" t="s">
        <v>97</v>
      </c>
      <c r="C22" s="207" t="s">
        <v>75</v>
      </c>
      <c r="D22" s="205">
        <v>16</v>
      </c>
      <c r="E22" s="206">
        <f>SUM(E23:E24)</f>
        <v>0.06</v>
      </c>
      <c r="F22" s="206">
        <f>SUM(F23:F24)</f>
        <v>0</v>
      </c>
      <c r="G22" s="206">
        <f>SUM(G23:G24)</f>
        <v>0.11</v>
      </c>
      <c r="H22" s="204"/>
      <c r="I22" s="369" t="s">
        <v>98</v>
      </c>
      <c r="J22" s="370"/>
      <c r="K22" s="215">
        <v>68</v>
      </c>
      <c r="L22" s="222">
        <f>SUM(L23:L35)</f>
        <v>210</v>
      </c>
      <c r="M22" s="222">
        <f>SUM(M23:M35)</f>
        <v>4.28</v>
      </c>
      <c r="N22" s="223">
        <f>SUM(N23:N35)</f>
        <v>233.03999999999996</v>
      </c>
    </row>
    <row r="23" spans="1:14" ht="12.95" customHeight="1">
      <c r="A23" s="380"/>
      <c r="B23" s="386"/>
      <c r="C23" s="210" t="s">
        <v>99</v>
      </c>
      <c r="D23" s="205">
        <v>17</v>
      </c>
      <c r="E23" s="206">
        <v>0.06</v>
      </c>
      <c r="F23" s="209">
        <v>0</v>
      </c>
      <c r="G23" s="209">
        <v>0.11</v>
      </c>
      <c r="H23" s="204"/>
      <c r="I23" s="388" t="s">
        <v>64</v>
      </c>
      <c r="J23" s="224" t="s">
        <v>100</v>
      </c>
      <c r="K23" s="215">
        <v>69</v>
      </c>
      <c r="L23" s="222">
        <v>130</v>
      </c>
      <c r="M23" s="231"/>
      <c r="N23" s="322">
        <v>142.86000000000001</v>
      </c>
    </row>
    <row r="24" spans="1:14" ht="12.95" customHeight="1">
      <c r="A24" s="381"/>
      <c r="B24" s="387"/>
      <c r="C24" s="210" t="s">
        <v>101</v>
      </c>
      <c r="D24" s="205">
        <v>18</v>
      </c>
      <c r="E24" s="206"/>
      <c r="F24" s="209"/>
      <c r="G24" s="209"/>
      <c r="H24" s="204"/>
      <c r="I24" s="388"/>
      <c r="J24" s="224" t="s">
        <v>102</v>
      </c>
      <c r="K24" s="215">
        <v>70</v>
      </c>
      <c r="L24" s="222"/>
      <c r="M24" s="231"/>
      <c r="N24" s="322">
        <v>32.56</v>
      </c>
    </row>
    <row r="25" spans="1:14" ht="12.95" customHeight="1">
      <c r="A25" s="375" t="s">
        <v>103</v>
      </c>
      <c r="B25" s="375"/>
      <c r="C25" s="376"/>
      <c r="D25" s="205">
        <v>19</v>
      </c>
      <c r="E25" s="206">
        <f>SUM(E26:E40)</f>
        <v>640.75</v>
      </c>
      <c r="F25" s="206">
        <f>SUM(F26:F40)</f>
        <v>39.58</v>
      </c>
      <c r="G25" s="206">
        <f>SUM(G26:G40)</f>
        <v>330.46999999999997</v>
      </c>
      <c r="H25" s="204"/>
      <c r="I25" s="388"/>
      <c r="J25" s="224" t="s">
        <v>104</v>
      </c>
      <c r="K25" s="215">
        <v>71</v>
      </c>
      <c r="L25" s="222">
        <v>12</v>
      </c>
      <c r="M25" s="321">
        <v>0.83</v>
      </c>
      <c r="N25" s="322">
        <v>9.64</v>
      </c>
    </row>
    <row r="26" spans="1:14" ht="12.95" customHeight="1">
      <c r="A26" s="379" t="s">
        <v>64</v>
      </c>
      <c r="B26" s="377" t="s">
        <v>105</v>
      </c>
      <c r="C26" s="378"/>
      <c r="D26" s="205">
        <v>20</v>
      </c>
      <c r="E26" s="206">
        <v>173.06</v>
      </c>
      <c r="F26" s="209"/>
      <c r="G26" s="209"/>
      <c r="H26" s="204"/>
      <c r="I26" s="388"/>
      <c r="J26" s="224" t="s">
        <v>106</v>
      </c>
      <c r="K26" s="215">
        <v>72</v>
      </c>
      <c r="L26" s="222"/>
      <c r="M26" s="321"/>
      <c r="N26" s="232"/>
    </row>
    <row r="27" spans="1:14" ht="12.95" customHeight="1">
      <c r="A27" s="380"/>
      <c r="B27" s="397" t="s">
        <v>107</v>
      </c>
      <c r="C27" s="398"/>
      <c r="D27" s="205">
        <v>21</v>
      </c>
      <c r="E27" s="206">
        <v>156</v>
      </c>
      <c r="F27" s="209"/>
      <c r="G27" s="209">
        <v>23</v>
      </c>
      <c r="H27" s="204"/>
      <c r="I27" s="388"/>
      <c r="J27" s="229" t="s">
        <v>108</v>
      </c>
      <c r="K27" s="215">
        <v>73</v>
      </c>
      <c r="L27" s="222">
        <v>15</v>
      </c>
      <c r="M27" s="321"/>
      <c r="N27" s="322">
        <v>12.92</v>
      </c>
    </row>
    <row r="28" spans="1:14" ht="12.95" customHeight="1">
      <c r="A28" s="380"/>
      <c r="B28" s="397" t="s">
        <v>109</v>
      </c>
      <c r="C28" s="398"/>
      <c r="D28" s="205">
        <v>22</v>
      </c>
      <c r="E28" s="206">
        <v>298.79000000000002</v>
      </c>
      <c r="F28" s="209"/>
      <c r="G28" s="209"/>
      <c r="H28" s="204"/>
      <c r="I28" s="388"/>
      <c r="J28" s="229" t="s">
        <v>110</v>
      </c>
      <c r="K28" s="215">
        <v>74</v>
      </c>
      <c r="L28" s="222">
        <v>12</v>
      </c>
      <c r="M28" s="321">
        <v>1.08</v>
      </c>
      <c r="N28" s="232">
        <v>8.86</v>
      </c>
    </row>
    <row r="29" spans="1:14" ht="12.95" customHeight="1">
      <c r="A29" s="380"/>
      <c r="B29" s="397" t="s">
        <v>111</v>
      </c>
      <c r="C29" s="398"/>
      <c r="D29" s="205">
        <v>23</v>
      </c>
      <c r="E29" s="206"/>
      <c r="F29" s="209"/>
      <c r="G29" s="209">
        <v>8.94</v>
      </c>
      <c r="H29" s="204"/>
      <c r="I29" s="388"/>
      <c r="J29" s="224" t="s">
        <v>112</v>
      </c>
      <c r="K29" s="215">
        <v>75</v>
      </c>
      <c r="L29" s="222">
        <v>22.8</v>
      </c>
      <c r="M29" s="321">
        <v>1.54</v>
      </c>
      <c r="N29" s="320">
        <v>12.92</v>
      </c>
    </row>
    <row r="30" spans="1:14" ht="12.95" customHeight="1">
      <c r="A30" s="380"/>
      <c r="B30" s="397" t="s">
        <v>113</v>
      </c>
      <c r="C30" s="398"/>
      <c r="D30" s="205">
        <v>24</v>
      </c>
      <c r="E30" s="206"/>
      <c r="F30" s="209"/>
      <c r="G30" s="209"/>
      <c r="H30" s="204"/>
      <c r="I30" s="388"/>
      <c r="J30" s="224" t="s">
        <v>114</v>
      </c>
      <c r="K30" s="215">
        <v>76</v>
      </c>
      <c r="L30" s="222">
        <v>2.7</v>
      </c>
      <c r="M30" s="321">
        <v>0.1</v>
      </c>
      <c r="N30" s="322">
        <v>2.73</v>
      </c>
    </row>
    <row r="31" spans="1:14" ht="12.95" customHeight="1">
      <c r="A31" s="380"/>
      <c r="B31" s="397" t="s">
        <v>115</v>
      </c>
      <c r="C31" s="398"/>
      <c r="D31" s="205">
        <v>25</v>
      </c>
      <c r="E31" s="206"/>
      <c r="F31" s="209"/>
      <c r="G31" s="209"/>
      <c r="H31" s="204"/>
      <c r="I31" s="388"/>
      <c r="J31" s="224" t="s">
        <v>116</v>
      </c>
      <c r="K31" s="215">
        <v>77</v>
      </c>
      <c r="L31" s="222"/>
      <c r="M31" s="321"/>
      <c r="N31" s="232"/>
    </row>
    <row r="32" spans="1:14" ht="12.95" customHeight="1">
      <c r="A32" s="380"/>
      <c r="B32" s="397" t="s">
        <v>117</v>
      </c>
      <c r="C32" s="398"/>
      <c r="D32" s="205">
        <v>26</v>
      </c>
      <c r="E32" s="206"/>
      <c r="F32" s="209"/>
      <c r="G32" s="209"/>
      <c r="H32" s="204"/>
      <c r="I32" s="388"/>
      <c r="J32" s="229" t="s">
        <v>118</v>
      </c>
      <c r="K32" s="215">
        <v>78</v>
      </c>
      <c r="L32" s="222">
        <v>4</v>
      </c>
      <c r="M32" s="321">
        <v>0.35</v>
      </c>
      <c r="N32" s="322">
        <v>4.8600000000000003</v>
      </c>
    </row>
    <row r="33" spans="1:14" ht="12.95" customHeight="1">
      <c r="A33" s="380"/>
      <c r="B33" s="397" t="s">
        <v>119</v>
      </c>
      <c r="C33" s="398"/>
      <c r="D33" s="205">
        <v>27</v>
      </c>
      <c r="E33" s="206"/>
      <c r="F33" s="209"/>
      <c r="G33" s="209"/>
      <c r="H33" s="204"/>
      <c r="I33" s="388"/>
      <c r="J33" s="229" t="s">
        <v>120</v>
      </c>
      <c r="K33" s="215">
        <v>79</v>
      </c>
      <c r="L33" s="222"/>
      <c r="M33" s="321">
        <v>0.38</v>
      </c>
      <c r="N33" s="322">
        <v>1.04</v>
      </c>
    </row>
    <row r="34" spans="1:14" ht="12.95" customHeight="1">
      <c r="A34" s="380"/>
      <c r="B34" s="397" t="s">
        <v>121</v>
      </c>
      <c r="C34" s="398"/>
      <c r="D34" s="205">
        <v>28</v>
      </c>
      <c r="E34" s="206"/>
      <c r="F34" s="209"/>
      <c r="G34" s="209"/>
      <c r="H34" s="204"/>
      <c r="I34" s="388"/>
      <c r="J34" s="229" t="s">
        <v>122</v>
      </c>
      <c r="K34" s="215">
        <v>80</v>
      </c>
      <c r="L34" s="222">
        <v>4.5</v>
      </c>
      <c r="M34" s="321"/>
      <c r="N34" s="322">
        <v>0.79</v>
      </c>
    </row>
    <row r="35" spans="1:14" ht="12.95" customHeight="1">
      <c r="A35" s="380"/>
      <c r="B35" s="397" t="s">
        <v>123</v>
      </c>
      <c r="C35" s="398"/>
      <c r="D35" s="205">
        <v>29</v>
      </c>
      <c r="E35" s="206"/>
      <c r="F35" s="209">
        <v>6.5</v>
      </c>
      <c r="G35" s="209">
        <v>23</v>
      </c>
      <c r="H35" s="204"/>
      <c r="I35" s="388"/>
      <c r="J35" s="224" t="s">
        <v>124</v>
      </c>
      <c r="K35" s="215">
        <v>81</v>
      </c>
      <c r="L35" s="222">
        <v>7</v>
      </c>
      <c r="M35" s="231">
        <v>0</v>
      </c>
      <c r="N35" s="322">
        <v>3.86</v>
      </c>
    </row>
    <row r="36" spans="1:14" ht="12.95" customHeight="1">
      <c r="A36" s="380"/>
      <c r="B36" s="397" t="s">
        <v>125</v>
      </c>
      <c r="C36" s="398"/>
      <c r="D36" s="205">
        <v>30</v>
      </c>
      <c r="E36" s="206"/>
      <c r="F36" s="209"/>
      <c r="G36" s="209"/>
      <c r="H36" s="204"/>
      <c r="I36" s="369" t="s">
        <v>126</v>
      </c>
      <c r="J36" s="370"/>
      <c r="K36" s="215">
        <v>82</v>
      </c>
      <c r="L36" s="222">
        <f>L37+L38+L39+L40+L45+L46+L47+L48+L49+L50</f>
        <v>247</v>
      </c>
      <c r="M36" s="222">
        <f>M37+M38+M39+M40+M45+M46+M47+M48+M49+M50</f>
        <v>5.96</v>
      </c>
      <c r="N36" s="223">
        <f>N37+N38+N39+N40+N45+N46+N47+N48+N49+N50</f>
        <v>173.89</v>
      </c>
    </row>
    <row r="37" spans="1:14" ht="12.95" customHeight="1">
      <c r="A37" s="380"/>
      <c r="B37" s="397" t="s">
        <v>127</v>
      </c>
      <c r="C37" s="398"/>
      <c r="D37" s="205">
        <v>31</v>
      </c>
      <c r="E37" s="206"/>
      <c r="F37" s="209"/>
      <c r="G37" s="209"/>
      <c r="H37" s="204"/>
      <c r="I37" s="388" t="s">
        <v>64</v>
      </c>
      <c r="J37" s="224" t="s">
        <v>128</v>
      </c>
      <c r="K37" s="215">
        <v>83</v>
      </c>
      <c r="L37" s="222"/>
      <c r="M37" s="225"/>
      <c r="N37" s="226"/>
    </row>
    <row r="38" spans="1:14" ht="12.95" customHeight="1">
      <c r="A38" s="380"/>
      <c r="B38" s="397" t="s">
        <v>129</v>
      </c>
      <c r="C38" s="398"/>
      <c r="D38" s="205">
        <v>32</v>
      </c>
      <c r="E38" s="206"/>
      <c r="F38" s="209"/>
      <c r="G38" s="209"/>
      <c r="H38" s="204"/>
      <c r="I38" s="388"/>
      <c r="J38" s="224" t="s">
        <v>130</v>
      </c>
      <c r="K38" s="215">
        <v>84</v>
      </c>
      <c r="L38" s="222">
        <v>1.5</v>
      </c>
      <c r="M38" s="225">
        <v>0.05</v>
      </c>
      <c r="N38" s="323">
        <v>0.05</v>
      </c>
    </row>
    <row r="39" spans="1:14" ht="12.95" customHeight="1">
      <c r="A39" s="380"/>
      <c r="B39" s="397" t="s">
        <v>131</v>
      </c>
      <c r="C39" s="398"/>
      <c r="D39" s="205">
        <v>33</v>
      </c>
      <c r="E39" s="206"/>
      <c r="F39" s="209"/>
      <c r="G39" s="209"/>
      <c r="H39" s="204"/>
      <c r="I39" s="388"/>
      <c r="J39" s="224" t="s">
        <v>132</v>
      </c>
      <c r="K39" s="215">
        <v>85</v>
      </c>
      <c r="L39" s="222">
        <v>29</v>
      </c>
      <c r="M39" s="225"/>
      <c r="N39" s="323">
        <v>28.56</v>
      </c>
    </row>
    <row r="40" spans="1:14" ht="12.95" customHeight="1">
      <c r="A40" s="381"/>
      <c r="B40" s="397" t="s">
        <v>133</v>
      </c>
      <c r="C40" s="398"/>
      <c r="D40" s="205">
        <v>34</v>
      </c>
      <c r="E40" s="206">
        <v>12.9</v>
      </c>
      <c r="F40" s="209">
        <v>33.08</v>
      </c>
      <c r="G40" s="209">
        <v>275.52999999999997</v>
      </c>
      <c r="H40" s="204"/>
      <c r="I40" s="388"/>
      <c r="J40" s="224" t="s">
        <v>134</v>
      </c>
      <c r="K40" s="215">
        <v>86</v>
      </c>
      <c r="L40" s="222"/>
      <c r="M40" s="222"/>
      <c r="N40" s="223">
        <v>0.57999999999999996</v>
      </c>
    </row>
    <row r="41" spans="1:14" ht="12.95" customHeight="1">
      <c r="A41" s="407" t="s">
        <v>135</v>
      </c>
      <c r="B41" s="407"/>
      <c r="C41" s="408"/>
      <c r="D41" s="211">
        <v>35</v>
      </c>
      <c r="E41" s="212">
        <f>SUM(E42:E44)</f>
        <v>0</v>
      </c>
      <c r="F41" s="212">
        <f>SUM(F42:F44)</f>
        <v>0</v>
      </c>
      <c r="G41" s="212">
        <f>SUM(G42:G44)</f>
        <v>0</v>
      </c>
      <c r="H41" s="204"/>
      <c r="I41" s="388"/>
      <c r="J41" s="225" t="s">
        <v>136</v>
      </c>
      <c r="K41" s="215">
        <v>87</v>
      </c>
      <c r="L41" s="222"/>
      <c r="M41" s="225"/>
      <c r="N41" s="226"/>
    </row>
    <row r="42" spans="1:14" ht="12.95" customHeight="1">
      <c r="A42" s="404" t="s">
        <v>64</v>
      </c>
      <c r="B42" s="409" t="s">
        <v>64</v>
      </c>
      <c r="C42" s="213" t="s">
        <v>137</v>
      </c>
      <c r="D42" s="211">
        <v>36</v>
      </c>
      <c r="E42" s="212"/>
      <c r="F42" s="204"/>
      <c r="G42" s="204"/>
      <c r="H42" s="204"/>
      <c r="I42" s="388"/>
      <c r="J42" s="233" t="s">
        <v>138</v>
      </c>
      <c r="K42" s="215">
        <v>88</v>
      </c>
      <c r="L42" s="222"/>
      <c r="M42" s="225"/>
      <c r="N42" s="323">
        <v>0.57999999999999996</v>
      </c>
    </row>
    <row r="43" spans="1:14" ht="12.95" customHeight="1">
      <c r="A43" s="405"/>
      <c r="B43" s="410"/>
      <c r="C43" s="213" t="s">
        <v>139</v>
      </c>
      <c r="D43" s="211">
        <v>37</v>
      </c>
      <c r="E43" s="212"/>
      <c r="F43" s="204"/>
      <c r="G43" s="204"/>
      <c r="H43" s="204"/>
      <c r="I43" s="388"/>
      <c r="J43" s="233" t="s">
        <v>140</v>
      </c>
      <c r="K43" s="215">
        <v>89</v>
      </c>
      <c r="L43" s="222"/>
      <c r="M43" s="225"/>
      <c r="N43" s="226"/>
    </row>
    <row r="44" spans="1:14" ht="12.95" customHeight="1">
      <c r="A44" s="406"/>
      <c r="B44" s="411"/>
      <c r="C44" s="213" t="s">
        <v>141</v>
      </c>
      <c r="D44" s="211">
        <v>38</v>
      </c>
      <c r="E44" s="212"/>
      <c r="F44" s="204"/>
      <c r="G44" s="204"/>
      <c r="H44" s="204"/>
      <c r="I44" s="388"/>
      <c r="J44" s="233" t="s">
        <v>142</v>
      </c>
      <c r="K44" s="215">
        <v>90</v>
      </c>
      <c r="L44" s="222"/>
      <c r="M44" s="225"/>
      <c r="N44" s="226"/>
    </row>
    <row r="45" spans="1:14" ht="12.95" customHeight="1">
      <c r="A45" s="407" t="s">
        <v>143</v>
      </c>
      <c r="B45" s="407"/>
      <c r="C45" s="408"/>
      <c r="D45" s="211">
        <v>39</v>
      </c>
      <c r="E45" s="212">
        <f>SUM(E46:E50)</f>
        <v>0</v>
      </c>
      <c r="F45" s="212">
        <f>SUM(F46:F50)</f>
        <v>0</v>
      </c>
      <c r="G45" s="212">
        <f>SUM(G46:G50)</f>
        <v>0</v>
      </c>
      <c r="H45" s="204"/>
      <c r="I45" s="388"/>
      <c r="J45" s="229" t="s">
        <v>144</v>
      </c>
      <c r="K45" s="215">
        <v>91</v>
      </c>
      <c r="L45" s="222">
        <v>45</v>
      </c>
      <c r="M45" s="225">
        <v>2.4300000000000002</v>
      </c>
      <c r="N45" s="323">
        <v>5.04</v>
      </c>
    </row>
    <row r="46" spans="1:14" ht="12.95" customHeight="1">
      <c r="A46" s="404" t="s">
        <v>64</v>
      </c>
      <c r="B46" s="399" t="s">
        <v>145</v>
      </c>
      <c r="C46" s="400"/>
      <c r="D46" s="211">
        <v>40</v>
      </c>
      <c r="E46" s="212"/>
      <c r="F46" s="204"/>
      <c r="G46" s="204"/>
      <c r="H46" s="204"/>
      <c r="I46" s="388"/>
      <c r="J46" s="229" t="s">
        <v>146</v>
      </c>
      <c r="K46" s="215">
        <v>92</v>
      </c>
      <c r="L46" s="222"/>
      <c r="M46" s="225"/>
      <c r="N46" s="226"/>
    </row>
    <row r="47" spans="1:14" ht="12.95" customHeight="1">
      <c r="A47" s="405"/>
      <c r="B47" s="399" t="s">
        <v>147</v>
      </c>
      <c r="C47" s="400"/>
      <c r="D47" s="211">
        <v>41</v>
      </c>
      <c r="E47" s="212"/>
      <c r="F47" s="204"/>
      <c r="G47" s="204"/>
      <c r="H47" s="204"/>
      <c r="I47" s="388"/>
      <c r="J47" s="224" t="s">
        <v>148</v>
      </c>
      <c r="K47" s="215">
        <v>93</v>
      </c>
      <c r="L47" s="222"/>
      <c r="M47" s="225"/>
      <c r="N47" s="226"/>
    </row>
    <row r="48" spans="1:14" ht="12.95" customHeight="1">
      <c r="A48" s="405"/>
      <c r="B48" s="399" t="s">
        <v>149</v>
      </c>
      <c r="C48" s="400"/>
      <c r="D48" s="211">
        <v>42</v>
      </c>
      <c r="E48" s="212"/>
      <c r="F48" s="204"/>
      <c r="G48" s="204"/>
      <c r="H48" s="204"/>
      <c r="I48" s="388"/>
      <c r="J48" s="224" t="s">
        <v>150</v>
      </c>
      <c r="K48" s="215">
        <v>94</v>
      </c>
      <c r="L48" s="222"/>
      <c r="M48" s="225"/>
      <c r="N48" s="226"/>
    </row>
    <row r="49" spans="1:14" ht="12.95" customHeight="1">
      <c r="A49" s="405"/>
      <c r="B49" s="399" t="s">
        <v>151</v>
      </c>
      <c r="C49" s="400"/>
      <c r="D49" s="211">
        <v>43</v>
      </c>
      <c r="E49" s="212"/>
      <c r="F49" s="204"/>
      <c r="G49" s="204"/>
      <c r="H49" s="204"/>
      <c r="I49" s="388"/>
      <c r="J49" s="225" t="s">
        <v>152</v>
      </c>
      <c r="K49" s="215">
        <v>95</v>
      </c>
      <c r="L49" s="222">
        <v>0.5</v>
      </c>
      <c r="M49" s="225"/>
      <c r="N49" s="226"/>
    </row>
    <row r="50" spans="1:14" ht="12.95" customHeight="1">
      <c r="A50" s="406"/>
      <c r="B50" s="399" t="s">
        <v>153</v>
      </c>
      <c r="C50" s="400"/>
      <c r="D50" s="211">
        <v>44</v>
      </c>
      <c r="E50" s="212"/>
      <c r="F50" s="204"/>
      <c r="G50" s="204"/>
      <c r="H50" s="204"/>
      <c r="I50" s="388"/>
      <c r="J50" s="225" t="s">
        <v>154</v>
      </c>
      <c r="K50" s="215">
        <v>96</v>
      </c>
      <c r="L50" s="222">
        <v>171</v>
      </c>
      <c r="M50" s="225">
        <v>3.48</v>
      </c>
      <c r="N50" s="226">
        <v>139.66</v>
      </c>
    </row>
    <row r="51" spans="1:14" ht="12.95" customHeight="1">
      <c r="A51" s="422" t="s">
        <v>155</v>
      </c>
      <c r="B51" s="422"/>
      <c r="C51" s="416"/>
      <c r="D51" s="425">
        <v>45</v>
      </c>
      <c r="E51" s="373">
        <f>E53+E54+L4+L11+L22+L36+L51</f>
        <v>772</v>
      </c>
      <c r="F51" s="373">
        <f>F53+F54+M4+M11+M22+M36+M51</f>
        <v>10.24</v>
      </c>
      <c r="G51" s="373">
        <f>G53+G54+N4+N11+N22+N36+N51</f>
        <v>414.57999999999993</v>
      </c>
      <c r="H51" s="204"/>
      <c r="I51" s="369" t="s">
        <v>156</v>
      </c>
      <c r="J51" s="370"/>
      <c r="K51" s="215">
        <v>97</v>
      </c>
      <c r="L51" s="222">
        <f>SUM(L52:L53)</f>
        <v>0</v>
      </c>
      <c r="M51" s="222">
        <f>SUM(M52:M53)</f>
        <v>0</v>
      </c>
      <c r="N51" s="223">
        <f>SUM(N52:N53)</f>
        <v>0</v>
      </c>
    </row>
    <row r="52" spans="1:14" ht="12.95" customHeight="1">
      <c r="A52" s="423"/>
      <c r="B52" s="423"/>
      <c r="C52" s="424"/>
      <c r="D52" s="426"/>
      <c r="E52" s="374"/>
      <c r="F52" s="374"/>
      <c r="G52" s="374"/>
      <c r="H52" s="204"/>
      <c r="I52" s="388" t="s">
        <v>64</v>
      </c>
      <c r="J52" s="227" t="s">
        <v>157</v>
      </c>
      <c r="K52" s="215">
        <v>98</v>
      </c>
      <c r="L52" s="222"/>
      <c r="M52" s="225"/>
      <c r="N52" s="226"/>
    </row>
    <row r="53" spans="1:14" ht="12.95" customHeight="1">
      <c r="A53" s="401" t="s">
        <v>158</v>
      </c>
      <c r="B53" s="401"/>
      <c r="C53" s="402"/>
      <c r="D53" s="215">
        <v>46</v>
      </c>
      <c r="E53" s="212"/>
      <c r="F53" s="204"/>
      <c r="G53" s="204"/>
      <c r="H53" s="204"/>
      <c r="I53" s="388"/>
      <c r="J53" s="227" t="s">
        <v>159</v>
      </c>
      <c r="K53" s="215">
        <v>99</v>
      </c>
      <c r="L53" s="222"/>
      <c r="M53" s="222">
        <f>M54+M55</f>
        <v>0</v>
      </c>
      <c r="N53" s="223">
        <f>N54+N55</f>
        <v>0</v>
      </c>
    </row>
    <row r="54" spans="1:14" ht="12.95" customHeight="1">
      <c r="A54" s="403" t="s">
        <v>160</v>
      </c>
      <c r="B54" s="403"/>
      <c r="C54" s="369"/>
      <c r="D54" s="215">
        <v>47</v>
      </c>
      <c r="E54" s="212">
        <f>SUM(E55:E56)</f>
        <v>0</v>
      </c>
      <c r="F54" s="212">
        <f>SUM(F55:F56)</f>
        <v>0</v>
      </c>
      <c r="G54" s="212">
        <f>SUM(G55:G56)</f>
        <v>0</v>
      </c>
      <c r="H54" s="204"/>
      <c r="I54" s="388"/>
      <c r="J54" s="225" t="s">
        <v>161</v>
      </c>
      <c r="K54" s="215">
        <v>100</v>
      </c>
      <c r="L54" s="222"/>
      <c r="M54" s="225"/>
      <c r="N54" s="226"/>
    </row>
    <row r="55" spans="1:14" ht="12.95" customHeight="1">
      <c r="A55" s="404" t="s">
        <v>64</v>
      </c>
      <c r="B55" s="412" t="s">
        <v>162</v>
      </c>
      <c r="C55" s="413"/>
      <c r="D55" s="215">
        <v>48</v>
      </c>
      <c r="E55" s="212"/>
      <c r="F55" s="204"/>
      <c r="G55" s="204"/>
      <c r="H55" s="204"/>
      <c r="I55" s="388"/>
      <c r="J55" s="225" t="s">
        <v>163</v>
      </c>
      <c r="K55" s="215">
        <v>101</v>
      </c>
      <c r="L55" s="222"/>
      <c r="M55" s="225"/>
      <c r="N55" s="226"/>
    </row>
    <row r="56" spans="1:14" ht="12.95" customHeight="1">
      <c r="A56" s="405"/>
      <c r="B56" s="414" t="s">
        <v>164</v>
      </c>
      <c r="C56" s="415"/>
      <c r="D56" s="214">
        <v>49</v>
      </c>
      <c r="E56" s="216"/>
      <c r="F56" s="217"/>
      <c r="G56" s="217"/>
      <c r="H56" s="217"/>
      <c r="I56" s="416" t="s">
        <v>165</v>
      </c>
      <c r="J56" s="417"/>
      <c r="K56" s="214">
        <v>102</v>
      </c>
      <c r="L56" s="203">
        <f>E4-E51</f>
        <v>-69.080000000000041</v>
      </c>
      <c r="M56" s="203">
        <f>F4-F51</f>
        <v>72.58</v>
      </c>
      <c r="N56" s="234">
        <f>G4-G51</f>
        <v>-25.559999999999945</v>
      </c>
    </row>
    <row r="57" spans="1:14" ht="12.95" customHeight="1">
      <c r="A57" s="421" t="s">
        <v>166</v>
      </c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</row>
    <row r="58" spans="1:14" ht="12.95" customHeight="1">
      <c r="A58" s="421"/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</row>
    <row r="59" spans="1:14" s="194" customFormat="1" ht="12.95" customHeight="1">
      <c r="A59" s="418" t="s">
        <v>238</v>
      </c>
      <c r="B59" s="418"/>
      <c r="C59" s="418"/>
      <c r="D59" s="419" t="s">
        <v>239</v>
      </c>
      <c r="E59" s="419"/>
      <c r="F59" s="419"/>
      <c r="G59" s="419"/>
      <c r="H59" s="419"/>
      <c r="I59" s="419"/>
      <c r="J59" s="420" t="s">
        <v>240</v>
      </c>
      <c r="K59" s="420"/>
      <c r="L59" s="420"/>
      <c r="M59" s="420"/>
      <c r="N59" s="420"/>
    </row>
    <row r="60" spans="1:14" customFormat="1" ht="24" customHeight="1">
      <c r="F60" s="218"/>
      <c r="G60" s="218"/>
      <c r="H60" s="218"/>
      <c r="I60" s="218"/>
      <c r="J60" s="218"/>
      <c r="L60" s="218"/>
    </row>
  </sheetData>
  <mergeCells count="77"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I36:J36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A1:N1"/>
    <mergeCell ref="M2:N2"/>
    <mergeCell ref="A3:C3"/>
    <mergeCell ref="I3:J3"/>
    <mergeCell ref="I4:J4"/>
    <mergeCell ref="D4:D5"/>
    <mergeCell ref="F4:F5"/>
  </mergeCells>
  <phoneticPr fontId="27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G7" sqref="G7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427" t="s">
        <v>241</v>
      </c>
      <c r="B1" s="427"/>
      <c r="C1" s="427"/>
      <c r="D1" s="427"/>
      <c r="E1" s="427"/>
      <c r="F1" s="427"/>
    </row>
    <row r="2" spans="1:6" ht="25.5">
      <c r="A2" s="85"/>
      <c r="C2" s="285" t="s">
        <v>739</v>
      </c>
    </row>
    <row r="3" spans="1:6">
      <c r="A3" s="3" t="s">
        <v>210</v>
      </c>
      <c r="F3" s="325" t="s">
        <v>765</v>
      </c>
    </row>
    <row r="4" spans="1:6" ht="25.5" customHeight="1">
      <c r="A4" s="178" t="s">
        <v>242</v>
      </c>
      <c r="B4" s="179" t="s">
        <v>243</v>
      </c>
      <c r="C4" s="179" t="s">
        <v>244</v>
      </c>
      <c r="D4" s="180" t="s">
        <v>245</v>
      </c>
      <c r="E4" s="179" t="s">
        <v>243</v>
      </c>
      <c r="F4" s="181" t="s">
        <v>244</v>
      </c>
    </row>
    <row r="5" spans="1:6" ht="30" customHeight="1">
      <c r="A5" s="182" t="s">
        <v>246</v>
      </c>
      <c r="B5" s="183">
        <f>B6+B16</f>
        <v>1533.71</v>
      </c>
      <c r="C5" s="183">
        <f>C6+C16</f>
        <v>1923.71</v>
      </c>
      <c r="D5" s="184" t="s">
        <v>247</v>
      </c>
      <c r="E5" s="185">
        <f>E6+E12</f>
        <v>1325.6</v>
      </c>
      <c r="F5" s="185">
        <f>F6+F12</f>
        <v>1443.47</v>
      </c>
    </row>
    <row r="6" spans="1:6" ht="30" customHeight="1">
      <c r="A6" s="186" t="s">
        <v>248</v>
      </c>
      <c r="B6" s="183">
        <v>414.2</v>
      </c>
      <c r="C6" s="183">
        <v>682.38</v>
      </c>
      <c r="D6" s="187" t="s">
        <v>249</v>
      </c>
      <c r="E6" s="183">
        <v>1304.83</v>
      </c>
      <c r="F6" s="188">
        <v>1422.7</v>
      </c>
    </row>
    <row r="7" spans="1:6" ht="30" customHeight="1">
      <c r="A7" s="189" t="s">
        <v>250</v>
      </c>
      <c r="B7" s="183">
        <v>10.99</v>
      </c>
      <c r="C7" s="183">
        <v>77.47</v>
      </c>
      <c r="D7" s="190" t="s">
        <v>251</v>
      </c>
      <c r="E7" s="183"/>
      <c r="F7" s="188"/>
    </row>
    <row r="8" spans="1:6" ht="30" customHeight="1">
      <c r="A8" s="189" t="s">
        <v>252</v>
      </c>
      <c r="B8" s="183"/>
      <c r="C8" s="183"/>
      <c r="D8" s="190" t="s">
        <v>253</v>
      </c>
      <c r="E8" s="183">
        <v>914.49</v>
      </c>
      <c r="F8" s="188">
        <v>1012.14</v>
      </c>
    </row>
    <row r="9" spans="1:6" ht="30" customHeight="1">
      <c r="A9" s="189" t="s">
        <v>254</v>
      </c>
      <c r="B9" s="183"/>
      <c r="C9" s="183"/>
      <c r="D9" s="190" t="s">
        <v>255</v>
      </c>
      <c r="E9" s="183"/>
      <c r="F9" s="188"/>
    </row>
    <row r="10" spans="1:6" ht="30" customHeight="1">
      <c r="A10" s="189" t="s">
        <v>256</v>
      </c>
      <c r="B10" s="183">
        <v>403.21</v>
      </c>
      <c r="C10" s="183">
        <v>604.91</v>
      </c>
      <c r="D10" s="190" t="s">
        <v>257</v>
      </c>
      <c r="E10" s="183"/>
      <c r="F10" s="188"/>
    </row>
    <row r="11" spans="1:6" ht="30" customHeight="1">
      <c r="A11" s="189" t="s">
        <v>258</v>
      </c>
      <c r="B11" s="183"/>
      <c r="C11" s="183"/>
      <c r="D11" s="190" t="s">
        <v>259</v>
      </c>
      <c r="E11" s="183">
        <v>390.34</v>
      </c>
      <c r="F11" s="188">
        <v>410.56</v>
      </c>
    </row>
    <row r="12" spans="1:6" ht="30" customHeight="1">
      <c r="A12" s="186" t="s">
        <v>260</v>
      </c>
      <c r="B12" s="183"/>
      <c r="C12" s="183"/>
      <c r="D12" s="187" t="s">
        <v>261</v>
      </c>
      <c r="E12" s="183">
        <v>20.77</v>
      </c>
      <c r="F12" s="188">
        <v>20.77</v>
      </c>
    </row>
    <row r="13" spans="1:6" ht="30" customHeight="1">
      <c r="A13" s="186" t="s">
        <v>262</v>
      </c>
      <c r="B13" s="183"/>
      <c r="C13" s="183"/>
      <c r="D13" s="190" t="s">
        <v>263</v>
      </c>
      <c r="E13" s="183"/>
      <c r="F13" s="188"/>
    </row>
    <row r="14" spans="1:6" ht="30" customHeight="1">
      <c r="A14" s="189" t="s">
        <v>264</v>
      </c>
      <c r="B14" s="183"/>
      <c r="C14" s="183"/>
      <c r="D14" s="190" t="s">
        <v>265</v>
      </c>
      <c r="E14" s="183">
        <v>20.77</v>
      </c>
      <c r="F14" s="188">
        <v>20.77</v>
      </c>
    </row>
    <row r="15" spans="1:6" ht="30" customHeight="1">
      <c r="A15" s="189" t="s">
        <v>266</v>
      </c>
      <c r="B15" s="183"/>
      <c r="C15" s="183"/>
      <c r="D15" s="190" t="s">
        <v>259</v>
      </c>
      <c r="E15" s="183"/>
      <c r="F15" s="188"/>
    </row>
    <row r="16" spans="1:6" ht="30" customHeight="1">
      <c r="A16" s="186" t="s">
        <v>267</v>
      </c>
      <c r="B16" s="183">
        <f>B17+B21</f>
        <v>1119.51</v>
      </c>
      <c r="C16" s="183">
        <f>C17+C21</f>
        <v>1241.33</v>
      </c>
      <c r="D16" s="190"/>
      <c r="E16" s="183"/>
      <c r="F16" s="188"/>
    </row>
    <row r="17" spans="1:6" ht="30" customHeight="1">
      <c r="A17" s="189" t="s">
        <v>268</v>
      </c>
      <c r="B17" s="183">
        <v>1115.21</v>
      </c>
      <c r="C17" s="183">
        <v>1188.47</v>
      </c>
      <c r="D17" s="191" t="s">
        <v>269</v>
      </c>
      <c r="E17" s="183">
        <f>E18+E19</f>
        <v>208.11</v>
      </c>
      <c r="F17" s="183">
        <f>F18+F19+F20</f>
        <v>480.22999999999996</v>
      </c>
    </row>
    <row r="18" spans="1:6" ht="30" customHeight="1">
      <c r="A18" s="189" t="s">
        <v>270</v>
      </c>
      <c r="B18" s="183"/>
      <c r="C18" s="183"/>
      <c r="D18" s="190" t="s">
        <v>271</v>
      </c>
      <c r="E18" s="183">
        <v>118.78</v>
      </c>
      <c r="F18" s="188">
        <v>118.78</v>
      </c>
    </row>
    <row r="19" spans="1:6" ht="30" customHeight="1">
      <c r="A19" s="189" t="s">
        <v>272</v>
      </c>
      <c r="B19" s="183">
        <v>1115.21</v>
      </c>
      <c r="C19" s="183">
        <v>1188.47</v>
      </c>
      <c r="D19" s="190" t="s">
        <v>273</v>
      </c>
      <c r="E19" s="183">
        <v>89.33</v>
      </c>
      <c r="F19" s="188">
        <v>387.02</v>
      </c>
    </row>
    <row r="20" spans="1:6" ht="30" customHeight="1">
      <c r="A20" s="189" t="s">
        <v>274</v>
      </c>
      <c r="B20" s="183"/>
      <c r="C20" s="183"/>
      <c r="D20" s="190" t="s">
        <v>275</v>
      </c>
      <c r="E20" s="183"/>
      <c r="F20" s="188">
        <v>-25.57</v>
      </c>
    </row>
    <row r="21" spans="1:6" ht="30" customHeight="1">
      <c r="A21" s="189" t="s">
        <v>276</v>
      </c>
      <c r="B21" s="183">
        <v>4.3</v>
      </c>
      <c r="C21" s="183">
        <v>52.86</v>
      </c>
      <c r="D21" s="190" t="s">
        <v>277</v>
      </c>
      <c r="E21" s="183"/>
      <c r="F21" s="188"/>
    </row>
    <row r="22" spans="1:6" ht="30" customHeight="1">
      <c r="A22" s="186" t="s">
        <v>278</v>
      </c>
      <c r="B22" s="183"/>
      <c r="C22" s="183"/>
      <c r="E22" s="183"/>
      <c r="F22" s="188"/>
    </row>
    <row r="23" spans="1:6" ht="48.75" customHeight="1">
      <c r="A23" s="44" t="s">
        <v>234</v>
      </c>
      <c r="B23" s="45" t="s">
        <v>8</v>
      </c>
      <c r="C23" s="46" t="s">
        <v>279</v>
      </c>
      <c r="D23" s="45" t="s">
        <v>206</v>
      </c>
      <c r="E23" s="46" t="s">
        <v>280</v>
      </c>
      <c r="F23" s="192" t="s">
        <v>208</v>
      </c>
    </row>
  </sheetData>
  <mergeCells count="1">
    <mergeCell ref="A1:F1"/>
  </mergeCells>
  <phoneticPr fontId="27" type="noConversion"/>
  <pageMargins left="0.83888888888888902" right="0.22916666666666699" top="0.68888888888888899" bottom="0.37916666666666698" header="0.5" footer="0.31874999999999998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FCTTKP</vt:lpstr>
      <vt:lpstr>RBMSYN</vt:lpstr>
      <vt:lpstr>台帐封面</vt:lpstr>
      <vt:lpstr>报告书</vt:lpstr>
      <vt:lpstr>规范内容及要求（参考）</vt:lpstr>
      <vt:lpstr>债权7（要）</vt:lpstr>
      <vt:lpstr>债务8（要）</vt:lpstr>
      <vt:lpstr>收支预算执行9（要）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2020-01-14T02:05:43Z</cp:lastPrinted>
  <dcterms:created xsi:type="dcterms:W3CDTF">2004-08-05T02:47:00Z</dcterms:created>
  <dcterms:modified xsi:type="dcterms:W3CDTF">2020-01-14T02:11:14Z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