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comments25.xml" ContentType="application/vnd.openxmlformats-officedocument.spreadsheetml.comments+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comments2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345" tabRatio="801" firstSheet="5" activeTab="6"/>
  </bookViews>
  <sheets>
    <sheet name="租赁清缴进度与清单汇总（镇汇)" sheetId="1" r:id="rId1"/>
    <sheet name="收益清缴进度及清单汇总（镇汇)" sheetId="2" r:id="rId2"/>
    <sheet name="租赁投资整改进度汇总(镇汇)" sheetId="3" r:id="rId3"/>
    <sheet name="无偿使用资产清单汇总（镇汇）" sheetId="4" r:id="rId4"/>
    <sheet name="租赁清缴进度与清单明细（村细）" sheetId="5" r:id="rId5"/>
    <sheet name="收益清缴进度及清单明细（村细）" sheetId="6" r:id="rId6"/>
    <sheet name="租赁投资整改进度(村细)" sheetId="7" r:id="rId7"/>
    <sheet name="无偿使用资产清单（村细）" sheetId="8" r:id="rId8"/>
    <sheet name="工作记录" sheetId="9" r:id="rId9"/>
    <sheet name="工作记录 (2)" sheetId="10" r:id="rId10"/>
    <sheet name="工作记录 (3)" sheetId="11" r:id="rId11"/>
    <sheet name="工作记录 (4)" sheetId="12" r:id="rId12"/>
    <sheet name="工作记录 (5)" sheetId="13" r:id="rId13"/>
    <sheet name="工作记录 (6)" sheetId="14" r:id="rId14"/>
    <sheet name="工作记录 (7)" sheetId="15" r:id="rId15"/>
    <sheet name="工作记录 (8)" sheetId="16" r:id="rId16"/>
    <sheet name="工作记录 (9)" sheetId="17" r:id="rId17"/>
    <sheet name="工作记录 (10)" sheetId="18" r:id="rId18"/>
    <sheet name="工作记录 (11)" sheetId="19" r:id="rId19"/>
    <sheet name="工作记录 (12)" sheetId="20" r:id="rId20"/>
    <sheet name="工作记录 (13)" sheetId="21" r:id="rId21"/>
    <sheet name="工作记录 (14)" sheetId="22" r:id="rId22"/>
    <sheet name="工作记录 (15)" sheetId="23" r:id="rId23"/>
    <sheet name="工作记录 (16)" sheetId="24" r:id="rId24"/>
    <sheet name="工作记录 (17)" sheetId="25" r:id="rId25"/>
    <sheet name="工作记录 (18)" sheetId="26" r:id="rId26"/>
    <sheet name="工作记录 (19)" sheetId="27" r:id="rId27"/>
  </sheets>
  <definedNames>
    <definedName name="_xlnm.Print_Titles" localSheetId="1">'收益清缴进度及清单汇总（镇汇)'!$A:$C</definedName>
    <definedName name="_xlnm.Print_Titles" localSheetId="5">'收益清缴进度及清单明细（村细）'!$A:$C</definedName>
    <definedName name="_xlnm.Print_Titles" localSheetId="7">'无偿使用资产清单（村细）'!$A:$C</definedName>
    <definedName name="_xlnm.Print_Titles" localSheetId="3">'无偿使用资产清单汇总（镇汇）'!$A:$C</definedName>
    <definedName name="_xlnm.Print_Titles" localSheetId="0">'租赁清缴进度与清单汇总（镇汇)'!$A:$C,'租赁清缴进度与清单汇总（镇汇)'!$1:$9</definedName>
    <definedName name="_xlnm.Print_Titles" localSheetId="4">'租赁清缴进度与清单明细（村细）'!$A:$C,'租赁清缴进度与清单明细（村细）'!$1:$9</definedName>
  </definedNames>
  <calcPr fullCalcOnLoad="1"/>
</workbook>
</file>

<file path=xl/comments1.xml><?xml version="1.0" encoding="utf-8"?>
<comments xmlns="http://schemas.openxmlformats.org/spreadsheetml/2006/main">
  <authors>
    <author>王静洁</author>
  </authors>
  <commentList>
    <comment ref="Y4" authorId="0">
      <text>
        <r>
          <rPr>
            <sz val="11"/>
            <rFont val="宋体"/>
            <family val="0"/>
          </rPr>
          <t>本表指标22至27统计口径：
1.已签订经济合同的按合同规定收缴方式、收缴时间计算应收租金。
2.未签订经济合同的，按口头约定或其他约定的收缴方式、收缴时间计算应收租金，租赁期限没有特殊约定的按临时租赁计算，按1年计算租赁期。
3.未签订经济合同的，收缴方式与收缴时间无任何约定的，按文件规定采用先交后租计算应收租金，租赁期限按临时租赁，即按1年计算租赁期。</t>
        </r>
      </text>
    </comment>
    <comment ref="AA7" authorId="0">
      <text>
        <r>
          <rPr>
            <sz val="11"/>
            <rFont val="宋体"/>
            <family val="0"/>
          </rPr>
          <t xml:space="preserve">本表指标23至26项数据：对应清缴欠租6月份租赁清缴进度汇总表指标23至26项数据。
</t>
        </r>
      </text>
    </comment>
    <comment ref="AG7" authorId="0">
      <text>
        <r>
          <rPr>
            <sz val="11"/>
            <rFont val="宋体"/>
            <family val="0"/>
          </rPr>
          <t>本表指标序号30项数据：对应6月份清缴欠租租赁清缴进度汇总表指标序号27项，即“至2019年6月累计到账金额”</t>
        </r>
        <r>
          <rPr>
            <sz val="9"/>
            <rFont val="宋体"/>
            <family val="0"/>
          </rPr>
          <t xml:space="preserve">
</t>
        </r>
      </text>
    </comment>
  </commentList>
</comments>
</file>

<file path=xl/comments10.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1.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2.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3.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4.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5.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6.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7.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18.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xml><?xml version="1.0" encoding="utf-8"?>
<comments xmlns="http://schemas.openxmlformats.org/spreadsheetml/2006/main">
  <authors>
    <author>王静洁</author>
  </authors>
  <commentList>
    <comment ref="Q6" authorId="0">
      <text>
        <r>
          <rPr>
            <sz val="11"/>
            <rFont val="宋体"/>
            <family val="0"/>
          </rPr>
          <t>本表指标序号16至19项数据：对应清缴欠租6月份收益清缴进度汇总表指标序号14至17项数据</t>
        </r>
        <r>
          <rPr>
            <sz val="9"/>
            <rFont val="宋体"/>
            <family val="0"/>
          </rPr>
          <t xml:space="preserve">
</t>
        </r>
      </text>
    </comment>
    <comment ref="X6" authorId="0">
      <text>
        <r>
          <rPr>
            <sz val="11"/>
            <rFont val="宋体"/>
            <family val="0"/>
          </rPr>
          <t>本表指标序号23项数据：对应清缴欠租6月份收益清缴进度汇总表指标序号18项数据。</t>
        </r>
      </text>
    </comment>
    <comment ref="P3" authorId="0">
      <text>
        <r>
          <rPr>
            <sz val="11"/>
            <rFont val="宋体"/>
            <family val="0"/>
          </rPr>
          <t>本表指标序号15至20统计口径：
1.已签订投资（借款）合同的按合同规定收缴方式、收缴时间计算应收收益。
2.未签订投资（借款）合同的，按口头约定或其他约定的收缴方式、收缴时间计算应收收益，投资（借款）期限没有特殊约定的，按1年计算投资期。</t>
        </r>
      </text>
    </comment>
  </commentList>
</comments>
</file>

<file path=xl/comments20.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1.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2.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3.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4.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5.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6.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27.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comments3.xml><?xml version="1.0" encoding="utf-8"?>
<comments xmlns="http://schemas.openxmlformats.org/spreadsheetml/2006/main">
  <authors>
    <author>王静洁</author>
  </authors>
  <commentList>
    <comment ref="D4" authorId="0">
      <text>
        <r>
          <rPr>
            <sz val="11"/>
            <rFont val="宋体"/>
            <family val="0"/>
          </rPr>
          <t>本表指标序号3至13项数据：对应清缴欠租6月份租赁及投资整改进汇总度表指标序号2至11项数据的二张表合计数</t>
        </r>
      </text>
    </comment>
    <comment ref="P4" authorId="0">
      <text>
        <r>
          <rPr>
            <sz val="11"/>
            <rFont val="宋体"/>
            <family val="0"/>
          </rPr>
          <t>本表指标序号15至20项数据：对应清缴欠租6月份租赁及投资整改进度汇总表指标序号13至17项数据的二张表合计数</t>
        </r>
        <r>
          <rPr>
            <sz val="9"/>
            <rFont val="宋体"/>
            <family val="0"/>
          </rPr>
          <t>+</t>
        </r>
        <r>
          <rPr>
            <sz val="11"/>
            <rFont val="宋体"/>
            <family val="0"/>
          </rPr>
          <t>2019年7月至9月租赁及投资新增的超长期、低租金、未签订的三种类型的合同份数</t>
        </r>
        <r>
          <rPr>
            <b/>
            <sz val="11"/>
            <rFont val="宋体"/>
            <family val="0"/>
          </rPr>
          <t>。</t>
        </r>
        <r>
          <rPr>
            <sz val="9"/>
            <rFont val="宋体"/>
            <family val="0"/>
          </rPr>
          <t xml:space="preserve">
</t>
        </r>
      </text>
    </comment>
    <comment ref="V5" authorId="0">
      <text>
        <r>
          <rPr>
            <sz val="11"/>
            <rFont val="宋体"/>
            <family val="0"/>
          </rPr>
          <t>本表指标序号21至25项数据：对应清缴欠租6月份租赁投资整改进度汇总表指标序号18至22项数据的二张表合计数</t>
        </r>
        <r>
          <rPr>
            <sz val="9"/>
            <rFont val="宋体"/>
            <family val="0"/>
          </rPr>
          <t>+</t>
        </r>
        <r>
          <rPr>
            <sz val="11"/>
            <rFont val="宋体"/>
            <family val="0"/>
          </rPr>
          <t>2019年7月至9月整改落实租赁及投资减少的超长期、低租金、未签订的三种类型的合同份数</t>
        </r>
        <r>
          <rPr>
            <b/>
            <sz val="11"/>
            <rFont val="宋体"/>
            <family val="0"/>
          </rPr>
          <t>。</t>
        </r>
        <r>
          <rPr>
            <sz val="9"/>
            <rFont val="宋体"/>
            <family val="0"/>
          </rPr>
          <t xml:space="preserve">
</t>
        </r>
      </text>
    </comment>
  </commentList>
</comments>
</file>

<file path=xl/comments5.xml><?xml version="1.0" encoding="utf-8"?>
<comments xmlns="http://schemas.openxmlformats.org/spreadsheetml/2006/main">
  <authors>
    <author>王静洁</author>
  </authors>
  <commentList>
    <comment ref="Y4" authorId="0">
      <text>
        <r>
          <rPr>
            <sz val="11"/>
            <rFont val="宋体"/>
            <family val="0"/>
          </rPr>
          <t>本表指标22至27统计口径：
1.已签订经济合同的按合同规定收缴方式、收缴时间计算应收租金。
2.未签订经济合同的，按口头约定或其他约定的收缴方式、收缴时间计算应收租金，租赁期限没有特殊约定的按临时租赁计算，即指标17按1年计算租赁期。
3.未签订经济合同的，收缴方式与收缴时间无任何约定的，按文件规定采用先交后租计算应收租金，租赁期限按临时租赁，即指标17按1年计算租赁期。</t>
        </r>
      </text>
    </comment>
    <comment ref="AA7" authorId="0">
      <text>
        <r>
          <rPr>
            <sz val="11"/>
            <rFont val="宋体"/>
            <family val="0"/>
          </rPr>
          <t xml:space="preserve">本表指标23至26项数据：对应清缴欠租6月份租赁清缴进度表指标23至26项数据。
</t>
        </r>
      </text>
    </comment>
    <comment ref="AG7" authorId="0">
      <text>
        <r>
          <rPr>
            <sz val="11"/>
            <rFont val="宋体"/>
            <family val="0"/>
          </rPr>
          <t>本表指标序号30项数据：对应6月份清缴欠租租赁清缴进度表指标序号27项，即“至2019年6月累计到账金额”</t>
        </r>
        <r>
          <rPr>
            <sz val="9"/>
            <rFont val="宋体"/>
            <family val="0"/>
          </rPr>
          <t xml:space="preserve">
</t>
        </r>
      </text>
    </comment>
  </commentList>
</comments>
</file>

<file path=xl/comments6.xml><?xml version="1.0" encoding="utf-8"?>
<comments xmlns="http://schemas.openxmlformats.org/spreadsheetml/2006/main">
  <authors>
    <author>王静洁</author>
  </authors>
  <commentList>
    <comment ref="P3" authorId="0">
      <text>
        <r>
          <rPr>
            <sz val="11"/>
            <rFont val="宋体"/>
            <family val="0"/>
          </rPr>
          <t>本表指标序号15至20统计口径：
1.已签订投资（借款）合同的按合同规定收缴方式、收缴时间计算应收收益。
2.未签订投资（借款）合同的，按口头约定或其他约定的收缴方式、收缴时间计算应收收益，投资（借款）期限没有特殊约定的，指标8按1年计算投资期。</t>
        </r>
      </text>
    </comment>
    <comment ref="Q6" authorId="0">
      <text>
        <r>
          <rPr>
            <sz val="11"/>
            <rFont val="宋体"/>
            <family val="0"/>
          </rPr>
          <t>本表指标序号16至19项数据：对应清缴欠租6月份收益清缴进度表指标序号14至17项数据</t>
        </r>
        <r>
          <rPr>
            <sz val="9"/>
            <rFont val="宋体"/>
            <family val="0"/>
          </rPr>
          <t xml:space="preserve">
</t>
        </r>
      </text>
    </comment>
    <comment ref="X6" authorId="0">
      <text>
        <r>
          <rPr>
            <sz val="11"/>
            <rFont val="宋体"/>
            <family val="0"/>
          </rPr>
          <t>本表指标序号23项数据：对应清缴欠租6月份收益清缴进度表指标序号18项数据。</t>
        </r>
      </text>
    </comment>
  </commentList>
</comments>
</file>

<file path=xl/comments7.xml><?xml version="1.0" encoding="utf-8"?>
<comments xmlns="http://schemas.openxmlformats.org/spreadsheetml/2006/main">
  <authors>
    <author>王静洁</author>
  </authors>
  <commentList>
    <comment ref="D4" authorId="0">
      <text>
        <r>
          <rPr>
            <sz val="11"/>
            <rFont val="宋体"/>
            <family val="0"/>
          </rPr>
          <t>本表指标序号3至13项数据：对应清缴欠租6月份租赁及投资整改进度表指标序号2至11项数据的二张表合计数</t>
        </r>
        <r>
          <rPr>
            <sz val="9"/>
            <rFont val="宋体"/>
            <family val="0"/>
          </rPr>
          <t xml:space="preserve">
</t>
        </r>
      </text>
    </comment>
    <comment ref="P4" authorId="0">
      <text>
        <r>
          <rPr>
            <sz val="11"/>
            <rFont val="宋体"/>
            <family val="0"/>
          </rPr>
          <t>本表指标序号15至20项数据：对应清缴欠租6月份租赁及投资整改进度表指标序号13至17项数据的二张表合计数</t>
        </r>
        <r>
          <rPr>
            <sz val="9"/>
            <rFont val="宋体"/>
            <family val="0"/>
          </rPr>
          <t>+</t>
        </r>
        <r>
          <rPr>
            <sz val="11"/>
            <rFont val="宋体"/>
            <family val="0"/>
          </rPr>
          <t>2019年7月至9月租赁及投资新增的超长期、低租金、未签订的三种类型的合同份数</t>
        </r>
        <r>
          <rPr>
            <b/>
            <sz val="11"/>
            <rFont val="宋体"/>
            <family val="0"/>
          </rPr>
          <t>。</t>
        </r>
        <r>
          <rPr>
            <sz val="9"/>
            <rFont val="宋体"/>
            <family val="0"/>
          </rPr>
          <t xml:space="preserve">
</t>
        </r>
      </text>
    </comment>
    <comment ref="V5" authorId="0">
      <text>
        <r>
          <rPr>
            <sz val="11"/>
            <rFont val="宋体"/>
            <family val="0"/>
          </rPr>
          <t>本表指标序号21至25项数据：对应清缴欠租6月份租赁及投资整改进度表指标序号18至22项数据的二张表合计数</t>
        </r>
        <r>
          <rPr>
            <sz val="9"/>
            <rFont val="宋体"/>
            <family val="0"/>
          </rPr>
          <t>+</t>
        </r>
        <r>
          <rPr>
            <sz val="11"/>
            <rFont val="宋体"/>
            <family val="0"/>
          </rPr>
          <t>2019年7月至9月整改落实租赁及投资减少的超长期、低租金、未签订的三种类型的合同份数</t>
        </r>
        <r>
          <rPr>
            <b/>
            <sz val="11"/>
            <rFont val="宋体"/>
            <family val="0"/>
          </rPr>
          <t>。</t>
        </r>
        <r>
          <rPr>
            <sz val="9"/>
            <rFont val="宋体"/>
            <family val="0"/>
          </rPr>
          <t xml:space="preserve">
</t>
        </r>
      </text>
    </comment>
  </commentList>
</comments>
</file>

<file path=xl/comments9.xml><?xml version="1.0" encoding="utf-8"?>
<comments xmlns="http://schemas.openxmlformats.org/spreadsheetml/2006/main">
  <authors>
    <author>lenovo</author>
  </authors>
  <commentList>
    <comment ref="A5" authorId="0">
      <text>
        <r>
          <rPr>
            <sz val="9"/>
            <rFont val="宋体"/>
            <family val="0"/>
          </rPr>
          <t xml:space="preserve">以对该欠缴单位开展第一次清缴的时间点及欠缴金额进行填写
</t>
        </r>
      </text>
    </comment>
  </commentList>
</comments>
</file>

<file path=xl/sharedStrings.xml><?xml version="1.0" encoding="utf-8"?>
<sst xmlns="http://schemas.openxmlformats.org/spreadsheetml/2006/main" count="2344" uniqueCount="580">
  <si>
    <r>
      <t>农村集体资产、资源</t>
    </r>
    <r>
      <rPr>
        <sz val="22"/>
        <color indexed="10"/>
        <rFont val="Arial Unicode MS"/>
        <family val="2"/>
      </rPr>
      <t>租赁发包</t>
    </r>
    <r>
      <rPr>
        <sz val="22"/>
        <rFont val="Arial Unicode MS"/>
        <family val="2"/>
      </rPr>
      <t>清缴欠租进度汇总表（一）</t>
    </r>
  </si>
  <si>
    <t>农村集体资产、资源租赁发包清缴欠租进度汇总表（二）</t>
  </si>
  <si>
    <r>
      <t>农村集体资产、资源</t>
    </r>
    <r>
      <rPr>
        <sz val="22"/>
        <color indexed="10"/>
        <rFont val="Arial Unicode MS"/>
        <family val="2"/>
      </rPr>
      <t>租赁发包</t>
    </r>
    <r>
      <rPr>
        <sz val="22"/>
        <rFont val="Arial Unicode MS"/>
        <family val="2"/>
      </rPr>
      <t>清缴欠租清单汇总</t>
    </r>
  </si>
  <si>
    <t xml:space="preserve">填报单位全称（盖章）： </t>
  </si>
  <si>
    <t>截止日期：2019年9月末</t>
  </si>
  <si>
    <t>表序号：1/2</t>
  </si>
  <si>
    <t>续表序号：2/2</t>
  </si>
  <si>
    <t>序号</t>
  </si>
  <si>
    <t>村名</t>
  </si>
  <si>
    <t>承租方个数</t>
  </si>
  <si>
    <t>租赁资产个数</t>
  </si>
  <si>
    <t>租赁类别</t>
  </si>
  <si>
    <t>经济合同（协议）签订情况</t>
  </si>
  <si>
    <t>租赁标的资产面积</t>
  </si>
  <si>
    <t>租赁起讫     日期</t>
  </si>
  <si>
    <t>租赁   年限</t>
  </si>
  <si>
    <t>单份经济合同期限情况</t>
  </si>
  <si>
    <t>租赁期（合同）应收租金</t>
  </si>
  <si>
    <t>年均租金</t>
  </si>
  <si>
    <t>至2019年9月30日应收租金</t>
  </si>
  <si>
    <t>至2019年9月30日累计到账情况</t>
  </si>
  <si>
    <t>至2019年9月30日累计欠缴情况</t>
  </si>
  <si>
    <t>完成收缴清单</t>
  </si>
  <si>
    <t>止2019年9月30日租赁发包累计欠缴清缴情况</t>
  </si>
  <si>
    <t>欠缴单位个数</t>
  </si>
  <si>
    <t>欠缴租赁份数</t>
  </si>
  <si>
    <t>按累计欠缴时间分类</t>
  </si>
  <si>
    <t>形成欠缴具体原因描述</t>
  </si>
  <si>
    <t>镇级（村级）组织正在落实具体清缴措施</t>
  </si>
  <si>
    <t>落实清缴                 专项责任人人数</t>
  </si>
  <si>
    <t>需要市级部门联动清缴</t>
  </si>
  <si>
    <t>经营性资产</t>
  </si>
  <si>
    <t>资源性资产</t>
  </si>
  <si>
    <t>是否签订经济合同</t>
  </si>
  <si>
    <t>2018年1月1日以后签订，未执行线上交易的租赁合同份数</t>
  </si>
  <si>
    <t>农业 种植养殖</t>
  </si>
  <si>
    <t>二、三产土地面积</t>
  </si>
  <si>
    <t>标准厂房</t>
  </si>
  <si>
    <t>老厂房等房屋</t>
  </si>
  <si>
    <t>打工楼</t>
  </si>
  <si>
    <t>店面房等商业用房</t>
  </si>
  <si>
    <t>菜场等综合用房</t>
  </si>
  <si>
    <t>其他</t>
  </si>
  <si>
    <t>单份经济合同期限5年至20年合同份数（不含5年，含20年）</t>
  </si>
  <si>
    <t>单份经济合同期限20年以上合同份数</t>
  </si>
  <si>
    <t>小计</t>
  </si>
  <si>
    <t>其中</t>
  </si>
  <si>
    <t>2019年9月30日累计到账金额</t>
  </si>
  <si>
    <r>
      <t>其中：2018年7月欠缴租金在2019年</t>
    </r>
    <r>
      <rPr>
        <sz val="10"/>
        <color indexed="10"/>
        <rFont val="Arial Unicode MS"/>
        <family val="2"/>
      </rPr>
      <t>4至9月</t>
    </r>
    <r>
      <rPr>
        <sz val="10"/>
        <rFont val="Arial Unicode MS"/>
        <family val="2"/>
      </rPr>
      <t>到账金额</t>
    </r>
  </si>
  <si>
    <t>累计到账金额按清缴方式分类</t>
  </si>
  <si>
    <t>2019年9月30日累计欠缴租金</t>
  </si>
  <si>
    <r>
      <t>其中：    累计欠缴租金属于</t>
    </r>
    <r>
      <rPr>
        <sz val="10"/>
        <color indexed="10"/>
        <rFont val="Arial Unicode MS"/>
        <family val="2"/>
      </rPr>
      <t>未入账核算</t>
    </r>
    <r>
      <rPr>
        <sz val="10"/>
        <rFont val="Arial Unicode MS"/>
        <family val="2"/>
      </rPr>
      <t>的应收金额</t>
    </r>
  </si>
  <si>
    <t>其中：累计欠缴租金属于2018年7月清缴余额</t>
  </si>
  <si>
    <t>足额收缴到账日期</t>
  </si>
  <si>
    <t>至2019年9月30日收缴到账情况</t>
  </si>
  <si>
    <t>已累计销号单位数</t>
  </si>
  <si>
    <t>已签订经济合同</t>
  </si>
  <si>
    <t>未签订经济合同</t>
  </si>
  <si>
    <t>正在司法诉讼  （调解）</t>
  </si>
  <si>
    <t>正在司法执行           （调解）</t>
  </si>
  <si>
    <t>正在协商催讨</t>
  </si>
  <si>
    <t>准备往来资金可以抵扣结算</t>
  </si>
  <si>
    <t>准备财务账面核销</t>
  </si>
  <si>
    <t>其他清缴措施</t>
  </si>
  <si>
    <t>司法诉讼（调解）困难需要司法联动</t>
  </si>
  <si>
    <t>司法诉讼（调解）已判决但执行困难或执行没结果需要司法联动</t>
  </si>
  <si>
    <t>无法清缴需要331（263）等工作联动</t>
  </si>
  <si>
    <t>无法清缴需要纳入信用失信惩戒联动</t>
  </si>
  <si>
    <t>无法清缴需要其他方式联动</t>
  </si>
  <si>
    <t>是</t>
  </si>
  <si>
    <t>否</t>
  </si>
  <si>
    <t>未签订合同原因</t>
  </si>
  <si>
    <t>2018年7月累计欠缴金额截止2019年3月清缴余额</t>
  </si>
  <si>
    <t>补报2018年7月前欠缴租金</t>
  </si>
  <si>
    <t>2018年8月至12月应收租金</t>
  </si>
  <si>
    <t>2019年1至6月应收当年度租金</t>
  </si>
  <si>
    <r>
      <t>2019年</t>
    </r>
    <r>
      <rPr>
        <sz val="10"/>
        <color indexed="10"/>
        <rFont val="Arial Unicode MS"/>
        <family val="2"/>
      </rPr>
      <t>7至9月应收当年度</t>
    </r>
    <r>
      <rPr>
        <sz val="10"/>
        <rFont val="Arial Unicode MS"/>
        <family val="2"/>
      </rPr>
      <t>租金</t>
    </r>
  </si>
  <si>
    <t>2019年6月30日累计到账金额</t>
  </si>
  <si>
    <r>
      <rPr>
        <sz val="10"/>
        <color indexed="10"/>
        <rFont val="Arial Unicode MS"/>
        <family val="2"/>
      </rPr>
      <t>7月至9月</t>
    </r>
    <r>
      <rPr>
        <sz val="10"/>
        <rFont val="Arial Unicode MS"/>
        <family val="2"/>
      </rPr>
      <t>到账金额</t>
    </r>
  </si>
  <si>
    <t>司法诉讼（调解）执行到账</t>
  </si>
  <si>
    <t>协商催讨到账</t>
  </si>
  <si>
    <t>往来资金抵扣到账</t>
  </si>
  <si>
    <t>财务核算账面已核销</t>
  </si>
  <si>
    <t>正常收缴到账</t>
  </si>
  <si>
    <t>其他清缴到账</t>
  </si>
  <si>
    <t>足额收缴到账单位数</t>
  </si>
  <si>
    <t>未足额清缴到账单位数</t>
  </si>
  <si>
    <t>1年内欠缴金额（含1年）</t>
  </si>
  <si>
    <t>1至2年欠缴金额（含2年）</t>
  </si>
  <si>
    <t>2至3年欠缴金额（含3年）</t>
  </si>
  <si>
    <t>3年以上欠缴金额</t>
  </si>
  <si>
    <t>计量单位</t>
  </si>
  <si>
    <t>个</t>
  </si>
  <si>
    <t>填1</t>
  </si>
  <si>
    <t>份</t>
  </si>
  <si>
    <t>亩</t>
  </si>
  <si>
    <t>㎡</t>
  </si>
  <si>
    <t>年/月至年/月</t>
  </si>
  <si>
    <t>N年</t>
  </si>
  <si>
    <t>元</t>
  </si>
  <si>
    <t>元/年</t>
  </si>
  <si>
    <t>年/月</t>
  </si>
  <si>
    <t>人</t>
  </si>
  <si>
    <t>合计</t>
  </si>
  <si>
    <t>一、村委会（涉农社区）</t>
  </si>
  <si>
    <t>**村委</t>
  </si>
  <si>
    <t>**涉农社区</t>
  </si>
  <si>
    <t>二、社区股份合作社</t>
  </si>
  <si>
    <t>**社区</t>
  </si>
  <si>
    <t>三、农地合作社</t>
  </si>
  <si>
    <t>**农地</t>
  </si>
  <si>
    <t>四、富民合作社</t>
  </si>
  <si>
    <t>**富民</t>
  </si>
  <si>
    <t>五、其他村级经济组织</t>
  </si>
  <si>
    <t>组织名称</t>
  </si>
  <si>
    <t>六、镇级集体经济组织</t>
  </si>
  <si>
    <t>七、村级联合发展实体</t>
  </si>
  <si>
    <t>填报单位负责人签字：</t>
  </si>
  <si>
    <t>填报人员         签字：</t>
  </si>
  <si>
    <t>备注</t>
  </si>
  <si>
    <t>填报人员签字：</t>
  </si>
  <si>
    <t>填报人员     签字：</t>
  </si>
  <si>
    <t xml:space="preserve">                 年    月</t>
  </si>
  <si>
    <t xml:space="preserve">             年    月</t>
  </si>
  <si>
    <t xml:space="preserve">        年    月</t>
  </si>
  <si>
    <t xml:space="preserve">                  年    月</t>
  </si>
  <si>
    <t xml:space="preserve"> 年    月</t>
  </si>
  <si>
    <t xml:space="preserve">  说明：1.统计对象：村级涉及村委会、社区股份合作社、农地、富民合作社四个农村集体经济组织类型及其他村级集体经济组织的租赁发包；镇级涉及镇级农村集体经济组织、村级联合发展实体的二个农村集体经济组织类型的租赁发包；</t>
  </si>
  <si>
    <t>说明：1.对象：村级涉及村委会、社区股份合作社、农地、富民合作社四个农村集体经济组织类型的欠缴租赁发包及其他村级集体经济组织；镇级涉及镇级农村集体经济组织、村级联合发展实体的二个农村集体经济组织类型的欠缴租赁发包；</t>
  </si>
  <si>
    <r>
      <t xml:space="preserve">        2.统计范围：①继续对2018年7月累计欠缴金额截止2019年3月清缴余额进行清缴；②补报2018年7月31日前存在欠缴租金而漏报的欠缴单位相关欠缴情况；③对2018年8月1日至2019年6月30日所有租赁承租单位进行租金清算；</t>
    </r>
    <r>
      <rPr>
        <sz val="10"/>
        <rFont val="等线"/>
        <family val="0"/>
      </rPr>
      <t>④</t>
    </r>
    <r>
      <rPr>
        <sz val="10"/>
        <rFont val="Arial Unicode MS"/>
        <family val="2"/>
      </rPr>
      <t>对2019年7月1日至2019年9月30日所有租赁承租单位进行租金清算；</t>
    </r>
  </si>
  <si>
    <r>
      <t xml:space="preserve">   2.统计范围：①继续对2018年7月累计欠缴金额截止2019年3月清缴余额进行清缴；②补报2018年7月31日前存在欠缴租金而漏报的欠缴单位相关欠缴情况；③对2018年8月1日至2019年6月30日所有租赁承租单位进行租金清算；</t>
    </r>
    <r>
      <rPr>
        <sz val="10"/>
        <rFont val="等线"/>
        <family val="0"/>
      </rPr>
      <t>④</t>
    </r>
    <r>
      <rPr>
        <sz val="10"/>
        <rFont val="Arial Unicode MS"/>
        <family val="2"/>
      </rPr>
      <t>对2019年7月1日至2019年9月30日所有租赁承租单位进行租金清算；</t>
    </r>
  </si>
  <si>
    <r>
      <t xml:space="preserve">      2.平衡关系：46=47+48；38=49+50+51+52=54+55+56+57+58+59；38</t>
    </r>
    <r>
      <rPr>
        <sz val="10"/>
        <rFont val="等线"/>
        <family val="0"/>
      </rPr>
      <t>≥</t>
    </r>
    <r>
      <rPr>
        <sz val="10"/>
        <rFont val="Arial Unicode MS"/>
        <family val="2"/>
      </rPr>
      <t>61+62+63+64+65；54</t>
    </r>
    <r>
      <rPr>
        <sz val="10"/>
        <rFont val="等线"/>
        <family val="0"/>
      </rPr>
      <t>≥</t>
    </r>
    <r>
      <rPr>
        <sz val="10"/>
        <rFont val="Arial Unicode MS"/>
        <family val="2"/>
      </rPr>
      <t>61；55</t>
    </r>
    <r>
      <rPr>
        <sz val="10"/>
        <rFont val="等线"/>
        <family val="0"/>
      </rPr>
      <t>≥</t>
    </r>
    <r>
      <rPr>
        <sz val="10"/>
        <rFont val="Arial Unicode MS"/>
        <family val="2"/>
      </rPr>
      <t>62；56+57+58+59</t>
    </r>
    <r>
      <rPr>
        <sz val="10"/>
        <rFont val="等线"/>
        <family val="0"/>
      </rPr>
      <t>≥</t>
    </r>
    <r>
      <rPr>
        <sz val="10"/>
        <rFont val="Arial Unicode MS"/>
        <family val="2"/>
      </rPr>
      <t>63+64+65；</t>
    </r>
  </si>
  <si>
    <r>
      <t xml:space="preserve">        3.平衡关系：2+3=4+5；4</t>
    </r>
    <r>
      <rPr>
        <sz val="10"/>
        <rFont val="等线"/>
        <family val="0"/>
      </rPr>
      <t>≥</t>
    </r>
    <r>
      <rPr>
        <sz val="10"/>
        <rFont val="Arial Unicode MS"/>
        <family val="2"/>
      </rPr>
      <t>7；4</t>
    </r>
    <r>
      <rPr>
        <sz val="10"/>
        <rFont val="等线"/>
        <family val="0"/>
      </rPr>
      <t>≥</t>
    </r>
    <r>
      <rPr>
        <sz val="10"/>
        <rFont val="Arial Unicode MS"/>
        <family val="2"/>
      </rPr>
      <t>18+19；21=20/17；22=23+24+25+26+27；28=30+31=32+33+34+35+36+37； 28</t>
    </r>
    <r>
      <rPr>
        <sz val="10"/>
        <rFont val="等线"/>
        <family val="0"/>
      </rPr>
      <t>≥</t>
    </r>
    <r>
      <rPr>
        <sz val="10"/>
        <rFont val="Arial Unicode MS"/>
        <family val="2"/>
      </rPr>
      <t xml:space="preserve">29；38=22-28；38 ≥39；38≥40 ；40=23-29。             </t>
    </r>
  </si>
  <si>
    <r>
      <t xml:space="preserve"> 3.平衡关系：2+3=4+5；4</t>
    </r>
    <r>
      <rPr>
        <sz val="10"/>
        <rFont val="等线"/>
        <family val="0"/>
      </rPr>
      <t>≥</t>
    </r>
    <r>
      <rPr>
        <sz val="10"/>
        <rFont val="Arial Unicode MS"/>
        <family val="2"/>
      </rPr>
      <t>7；4</t>
    </r>
    <r>
      <rPr>
        <sz val="10"/>
        <rFont val="等线"/>
        <family val="0"/>
      </rPr>
      <t>≥</t>
    </r>
    <r>
      <rPr>
        <sz val="10"/>
        <rFont val="Arial Unicode MS"/>
        <family val="2"/>
      </rPr>
      <t>18+19；21=20/17；22=23+24+25+26+27；28=30+31=32+33+34+35+36+37； 28</t>
    </r>
    <r>
      <rPr>
        <sz val="10"/>
        <rFont val="等线"/>
        <family val="0"/>
      </rPr>
      <t>≥</t>
    </r>
    <r>
      <rPr>
        <sz val="10"/>
        <rFont val="Arial Unicode MS"/>
        <family val="2"/>
      </rPr>
      <t xml:space="preserve">29；38=22-28；38 ≥39；38≥40 ；40=23-29。             </t>
    </r>
  </si>
  <si>
    <t xml:space="preserve">      3.于10月份将此表在村务公开栏、网上村委会、E阳光微信公众号进行财务公开；</t>
  </si>
  <si>
    <t xml:space="preserve">        4.附件资料：①村两委会排查、审核清缴欠租进度表的会议资料；②应收租金（即指标22）资料包括：指标23项涉及清缴欠租2019年3月末进度表，指标24、25、26、27项涉及租赁合同、无租赁合同的附租赁合同台账或村提供情况说明（写明应收租金金额如何确定及未签订合同的原因）；③到账租金（即指标328）资料包括：进账单或缴款单、记账凭证等资料；④农村集体资产清缴欠租专项工作记录；</t>
  </si>
  <si>
    <t xml:space="preserve"> 4.附件资料：①村两委会排查、审核清缴欠租进度表的会议资料；②应收租金（即指标22）资料包括：指标23项涉及清缴欠租2019年3月末进度表，指标24、25、26、27项涉及租赁合同、无租赁合同的附租赁合同台账或村提供情况说明（写明应收租金金额如何确定及未签订合同的原因）；③到账租金（即指标328）资料包括：进账单或缴款单、记账凭证等资料；④农村集体资产清缴欠租专项工作记录；</t>
  </si>
  <si>
    <t xml:space="preserve">      4.上报时间：10月10日前此表分别上报市农业农村局。</t>
  </si>
  <si>
    <t xml:space="preserve">        5.于10月份将此表在村务公开栏、网上村委会、E阳光微信公众号进行财务公开；</t>
  </si>
  <si>
    <t xml:space="preserve">        6.上报时间：10月10日前此表分别上报市农业农村局。</t>
  </si>
  <si>
    <t>农村集体资产投资（借款）收益清缴进度汇总表（一）</t>
  </si>
  <si>
    <t>农村集体资产投资（借款）收益清缴进度汇总表（二）</t>
  </si>
  <si>
    <t>农村集体资产投资（借款）收益清缴欠租清单汇总</t>
  </si>
  <si>
    <t>填报单位全称（盖章）：</t>
  </si>
  <si>
    <t>截止日期：2019年9月</t>
  </si>
  <si>
    <t>村级（镇级）集体经济组织名称</t>
  </si>
  <si>
    <t>被投资方                  或借款方名称</t>
  </si>
  <si>
    <t>是否签订投资（借款）合同（协议）</t>
  </si>
  <si>
    <t>对外投资（借款）累计余额</t>
  </si>
  <si>
    <t>投资（借款）起讫日期</t>
  </si>
  <si>
    <t>投资                （借款）年限</t>
  </si>
  <si>
    <t>约定的收益方式</t>
  </si>
  <si>
    <t>至2019年9月30日应收收益</t>
  </si>
  <si>
    <t>止2019年9月30日投资（借款）收益累计欠缴清缴情况</t>
  </si>
  <si>
    <t>欠缴被投资方（借款方）单位数</t>
  </si>
  <si>
    <t>欠缴收益合同签订情况份数</t>
  </si>
  <si>
    <t>按累计欠缴收益时间分类</t>
  </si>
  <si>
    <t>落实清缴              专项责任人               （职务/姓名）</t>
  </si>
  <si>
    <r>
      <t>至2019年</t>
    </r>
    <r>
      <rPr>
        <sz val="10"/>
        <color indexed="10"/>
        <rFont val="Arial Unicode MS"/>
        <family val="2"/>
      </rPr>
      <t>9月30日</t>
    </r>
    <r>
      <rPr>
        <sz val="10"/>
        <rFont val="Arial Unicode MS"/>
        <family val="2"/>
      </rPr>
      <t>对外投资累计余额</t>
    </r>
  </si>
  <si>
    <r>
      <t>至2019年</t>
    </r>
    <r>
      <rPr>
        <sz val="10"/>
        <color indexed="10"/>
        <rFont val="Arial Unicode MS"/>
        <family val="2"/>
      </rPr>
      <t>9月30日</t>
    </r>
    <r>
      <rPr>
        <sz val="10"/>
        <rFont val="Arial Unicode MS"/>
        <family val="2"/>
      </rPr>
      <t>对外借款累计余额</t>
    </r>
  </si>
  <si>
    <t>单份合同期限5年至20年合同份数（不含5年，含20年）</t>
  </si>
  <si>
    <t>单份合同期限20年以上合同份数</t>
  </si>
  <si>
    <t>2019年9月30日累计到账收益</t>
  </si>
  <si>
    <t>其中：2018年7月底欠缴收益4至9月到账金额</t>
  </si>
  <si>
    <t>2019年9月30日累计欠缴收益</t>
  </si>
  <si>
    <r>
      <t>其中：累计欠缴收益</t>
    </r>
    <r>
      <rPr>
        <sz val="10"/>
        <color indexed="10"/>
        <rFont val="Arial Unicode MS"/>
        <family val="2"/>
      </rPr>
      <t>属于未入账核算的应收金额</t>
    </r>
  </si>
  <si>
    <t>其中：累计欠缴收益属于2018年7月清缴余额</t>
  </si>
  <si>
    <t>是否销号</t>
  </si>
  <si>
    <t>已签订投资（借款）合同</t>
  </si>
  <si>
    <t>未签订投资（借款）合同</t>
  </si>
  <si>
    <t>年收益率</t>
  </si>
  <si>
    <t>年收益额</t>
  </si>
  <si>
    <t>2018年7月累计欠缴收益截止2019年3月清缴收益余额</t>
  </si>
  <si>
    <t>补报2018年7月前欠缴收益</t>
  </si>
  <si>
    <t>2018年8月至12月应收收益</t>
  </si>
  <si>
    <t>2019年1至6月应收       当年度       收益</t>
  </si>
  <si>
    <r>
      <t>2019年</t>
    </r>
    <r>
      <rPr>
        <sz val="10"/>
        <color indexed="10"/>
        <rFont val="Arial Unicode MS"/>
        <family val="2"/>
      </rPr>
      <t>7至9月应收</t>
    </r>
    <r>
      <rPr>
        <sz val="10"/>
        <rFont val="Arial Unicode MS"/>
        <family val="2"/>
      </rPr>
      <t xml:space="preserve">       </t>
    </r>
    <r>
      <rPr>
        <sz val="10"/>
        <color indexed="10"/>
        <rFont val="Arial Unicode MS"/>
        <family val="2"/>
      </rPr>
      <t xml:space="preserve">当年度       </t>
    </r>
    <r>
      <rPr>
        <sz val="10"/>
        <rFont val="Arial Unicode MS"/>
        <family val="2"/>
      </rPr>
      <t>收益</t>
    </r>
  </si>
  <si>
    <t xml:space="preserve">2019年6月30日累计到账          收益 </t>
  </si>
  <si>
    <r>
      <rPr>
        <sz val="10"/>
        <color indexed="10"/>
        <rFont val="Arial Unicode MS"/>
        <family val="2"/>
      </rPr>
      <t>7月至9月</t>
    </r>
    <r>
      <rPr>
        <sz val="10"/>
        <rFont val="Arial Unicode MS"/>
        <family val="2"/>
      </rPr>
      <t>到账收益</t>
    </r>
  </si>
  <si>
    <t>协商  催讨   到账</t>
  </si>
  <si>
    <t>财务核算账面   已核销</t>
  </si>
  <si>
    <t>未足额收缴到账单位数</t>
  </si>
  <si>
    <t>1年内欠缴收益（含1年）</t>
  </si>
  <si>
    <t>1至2年欠缴收益（含2年）</t>
  </si>
  <si>
    <t>2至3年欠缴收益（含3年）</t>
  </si>
  <si>
    <t>3年以上欠缴收益</t>
  </si>
  <si>
    <t>%</t>
  </si>
  <si>
    <t>填报人员           签字：</t>
  </si>
  <si>
    <t xml:space="preserve">                          年    月</t>
  </si>
  <si>
    <t xml:space="preserve">                                 年    月</t>
  </si>
  <si>
    <t xml:space="preserve">                       年    月</t>
  </si>
  <si>
    <t xml:space="preserve">                      年    月</t>
  </si>
  <si>
    <t xml:space="preserve">   说明：1.统计对象：村级涉及村委会、社区股份合作社、农地、富民合作社四个农村集体经济组织类型及其他村级集体经济组织的投资（借款）收益；镇级涉及镇级农村集体经济组织、村级联合发展实体的二个农村集体经济组织类型的投资（借款）收益；</t>
  </si>
  <si>
    <r>
      <t xml:space="preserve">      2.统计范围：①继续对2018年7月累计欠缴金额截止2019年3月清缴余额进行清缴；②补报2018年7月31日前存在欠缴收益而漏报的欠缴单位相关欠缴情况；③对2018年8月1日至2019年6月30日所有投资（借款）收益进行清算；</t>
    </r>
    <r>
      <rPr>
        <sz val="10"/>
        <rFont val="等线"/>
        <family val="0"/>
      </rPr>
      <t>④</t>
    </r>
    <r>
      <rPr>
        <sz val="10"/>
        <rFont val="Arial Unicode MS"/>
        <family val="2"/>
      </rPr>
      <t>对2019年7月1日至2019年9月30日所有投资（借款）收益进行清算；</t>
    </r>
  </si>
  <si>
    <t xml:space="preserve">      2.平衡关系：6=7+8；15=16+17+18+19+20；21=23+24=25+26+27+28+29+30；21 ≥22；31=15-21=42+43+44+45=47+48+49+50+51+52；33=16-22；31≥32、31≥33；                          31≥54+55+56+57+58；47≥54；48≥55；</t>
  </si>
  <si>
    <t xml:space="preserve">      3.平衡关系：6=7+8；15=16+17+18+19+20；21=23+24=25+26+27+28+29+30；21 ≥22；31=15-21=42+43+44+45=47+48+49+50+51+52；33=16-22；31≥32、31≥33；31≥54+55+56+57+58；         47≥54；48≥55；</t>
  </si>
  <si>
    <t xml:space="preserve">      3.平衡关系：6=7+8；15=16+17+18+19+20；21=23+24=25+26+27+28+29+30；21 ≥22；31=15-21=42+43+44+45=47+48+49+50+51+52；33=16-22；31≥32、31≥33；                           31≥54+55+56+57+58；47≥54；48≥55；  </t>
  </si>
  <si>
    <t xml:space="preserve">      4.于10月份将此表在村务公开栏、网上村委会、E阳光微信公众号进行财务公开；</t>
  </si>
  <si>
    <t xml:space="preserve">      4.上报时间：10月10日前此表分别上报 市农业农村局。</t>
  </si>
  <si>
    <t xml:space="preserve">      5.附件资料：①村两委会排查、审核专项清理调查表的会议资料；②应收收益（即指标15）资料包括：指标16项涉及清缴欠租2019年3月末进度表，指标17、18、19、20项涉及投资协议、无投资协议附村提供情况说明（写明应收收益如何确定）；③到账租金（即指标21）资料包括：进账单或缴款单、记账凭证等资料；④农村集体资产清缴欠租专项工作记录；</t>
  </si>
  <si>
    <t xml:space="preserve">      6.上报时间：10月10日前此表分别上报 市农业农村局。</t>
  </si>
  <si>
    <r>
      <t>农村集体资产</t>
    </r>
    <r>
      <rPr>
        <sz val="20"/>
        <color indexed="10"/>
        <rFont val="Arial Unicode MS"/>
        <family val="2"/>
      </rPr>
      <t>租赁合同、投资（借款）收益合同</t>
    </r>
    <r>
      <rPr>
        <sz val="20"/>
        <rFont val="Arial Unicode MS"/>
        <family val="2"/>
      </rPr>
      <t>超长期、低租金、未签订整改落实进度清单汇总</t>
    </r>
  </si>
  <si>
    <t>填报单位名称：</t>
  </si>
  <si>
    <t>租赁合同超长期、低租金、未签订的租赁单位或个人个数</t>
  </si>
  <si>
    <t>整改落实超长期、低租金、未签订的合同</t>
  </si>
  <si>
    <t>落实清缴专项责任人人数</t>
  </si>
  <si>
    <t>完成整改清单</t>
  </si>
  <si>
    <t>至2019年3月超长期、低租金、未签订的租赁合同（协议）份数</t>
  </si>
  <si>
    <r>
      <rPr>
        <sz val="9"/>
        <color indexed="10"/>
        <rFont val="Arial Unicode MS"/>
        <family val="2"/>
      </rPr>
      <t>2018年8月至2019年9月</t>
    </r>
    <r>
      <rPr>
        <sz val="9"/>
        <rFont val="Arial Unicode MS"/>
        <family val="2"/>
      </rPr>
      <t xml:space="preserve">                         增加的合同份数</t>
    </r>
  </si>
  <si>
    <t>至2019年9月30日                       具体整改落实情况</t>
  </si>
  <si>
    <t>至2019年9月30日超长期、低租金、未签订的租赁合同（协议）份数</t>
  </si>
  <si>
    <t>至2019年9月30日应收租金（收益）</t>
  </si>
  <si>
    <t>至2019年9月30日累计到账租金（收益）</t>
  </si>
  <si>
    <t>至2019年9月30日累计欠缴租金（收益）</t>
  </si>
  <si>
    <t>整改完成日期</t>
  </si>
  <si>
    <t>至2019年9月30日累计整改完成情况</t>
  </si>
  <si>
    <t>已销号单位数</t>
  </si>
  <si>
    <t>超长期合同中</t>
  </si>
  <si>
    <t>年租金</t>
  </si>
  <si>
    <r>
      <t>2019年</t>
    </r>
    <r>
      <rPr>
        <sz val="9"/>
        <color indexed="10"/>
        <rFont val="Arial Unicode MS"/>
        <family val="2"/>
      </rPr>
      <t>4至9月</t>
    </r>
    <r>
      <rPr>
        <sz val="9"/>
        <rFont val="Arial Unicode MS"/>
        <family val="2"/>
      </rPr>
      <t>整改落实合同份数</t>
    </r>
  </si>
  <si>
    <t>2019年9月30日超长期合同中</t>
  </si>
  <si>
    <t>投资收益</t>
  </si>
  <si>
    <t>超长期   合同</t>
  </si>
  <si>
    <t>低租金合同</t>
  </si>
  <si>
    <t>超长期且低租金合同</t>
  </si>
  <si>
    <t>未签订合同</t>
  </si>
  <si>
    <t>合同期限5年（不含5年）至20年合同</t>
  </si>
  <si>
    <t>合同期限20年以上合同</t>
  </si>
  <si>
    <t>超长期合同</t>
  </si>
  <si>
    <t>协商合同期限签订合同</t>
  </si>
  <si>
    <t>协商租金签订合同</t>
  </si>
  <si>
    <t>未签合同协商后签订合同</t>
  </si>
  <si>
    <t>其中：            至9月底超长期合同中近5年内将要到期的合同</t>
  </si>
  <si>
    <t>完成整改单位数</t>
  </si>
  <si>
    <t>未完成整改单位数</t>
  </si>
  <si>
    <t xml:space="preserve">       填报单位负责人签字：</t>
  </si>
  <si>
    <t xml:space="preserve">     填报人员签字：</t>
  </si>
  <si>
    <t xml:space="preserve">                    年      月  </t>
  </si>
  <si>
    <r>
      <t xml:space="preserve">                  </t>
    </r>
    <r>
      <rPr>
        <sz val="10"/>
        <rFont val="Arial Unicode MS"/>
        <family val="2"/>
      </rPr>
      <t xml:space="preserve">      </t>
    </r>
    <r>
      <rPr>
        <sz val="10"/>
        <rFont val="Arial Unicode MS"/>
        <family val="2"/>
      </rPr>
      <t xml:space="preserve"> 年      月</t>
    </r>
  </si>
  <si>
    <t xml:space="preserve">   说明：1.统计范围：村级涉及村委会、社区股份合作社、农地、富民合作社四个农村集体经济组织类型的租赁发包及其他村级集体经济组织；镇级涉及镇级农村集体经济组织、村级联合发展实体的二个农村集体经济组织类型的租赁发包；</t>
  </si>
  <si>
    <r>
      <t xml:space="preserve">              2.平衡关系：3=4+5+6=</t>
    </r>
    <r>
      <rPr>
        <sz val="9"/>
        <rFont val="Arial Unicode MS"/>
        <family val="2"/>
      </rPr>
      <t>7+8+9+10</t>
    </r>
    <r>
      <rPr>
        <sz val="9"/>
        <rFont val="Arial Unicode MS"/>
        <family val="2"/>
      </rPr>
      <t>+11</t>
    </r>
    <r>
      <rPr>
        <sz val="9"/>
        <rFont val="Arial Unicode MS"/>
        <family val="2"/>
      </rPr>
      <t>；7=</t>
    </r>
    <r>
      <rPr>
        <sz val="9"/>
        <rFont val="Arial Unicode MS"/>
        <family val="2"/>
      </rPr>
      <t>12+13</t>
    </r>
    <r>
      <rPr>
        <sz val="9"/>
        <rFont val="Arial Unicode MS"/>
        <family val="2"/>
      </rPr>
      <t>；</t>
    </r>
    <r>
      <rPr>
        <sz val="9"/>
        <rFont val="Arial Unicode MS"/>
        <family val="2"/>
      </rPr>
      <t>15=</t>
    </r>
    <r>
      <rPr>
        <sz val="9"/>
        <rFont val="Arial Unicode MS"/>
        <family val="2"/>
      </rPr>
      <t>16+17+18</t>
    </r>
    <r>
      <rPr>
        <sz val="9"/>
        <rFont val="Arial Unicode MS"/>
        <family val="2"/>
      </rPr>
      <t>+19+20</t>
    </r>
    <r>
      <rPr>
        <sz val="9"/>
        <rFont val="Arial Unicode MS"/>
        <family val="2"/>
      </rPr>
      <t>；</t>
    </r>
    <r>
      <rPr>
        <sz val="9"/>
        <rFont val="Arial Unicode MS"/>
        <family val="2"/>
      </rPr>
      <t>21=</t>
    </r>
    <r>
      <rPr>
        <sz val="9"/>
        <rFont val="Arial Unicode MS"/>
        <family val="2"/>
      </rPr>
      <t>22+23</t>
    </r>
    <r>
      <rPr>
        <sz val="9"/>
        <rFont val="Arial Unicode MS"/>
        <family val="2"/>
      </rPr>
      <t>+24+25</t>
    </r>
    <r>
      <rPr>
        <sz val="9"/>
        <rFont val="Arial Unicode MS"/>
        <family val="2"/>
      </rPr>
      <t>；</t>
    </r>
    <r>
      <rPr>
        <sz val="9"/>
        <rFont val="Arial Unicode MS"/>
        <family val="2"/>
      </rPr>
      <t>26=3+15-21=27+28+29=30+31+32+33+34</t>
    </r>
    <r>
      <rPr>
        <sz val="9"/>
        <rFont val="Arial Unicode MS"/>
        <family val="2"/>
      </rPr>
      <t>；</t>
    </r>
    <r>
      <rPr>
        <sz val="9"/>
        <rFont val="Arial Unicode MS"/>
        <family val="2"/>
      </rPr>
      <t>30=35+36；35+36</t>
    </r>
    <r>
      <rPr>
        <sz val="9"/>
        <rFont val="等线"/>
        <family val="0"/>
      </rPr>
      <t>≥</t>
    </r>
    <r>
      <rPr>
        <sz val="9"/>
        <rFont val="Arial Unicode MS"/>
        <family val="2"/>
      </rPr>
      <t>37；41=39-40</t>
    </r>
    <r>
      <rPr>
        <sz val="9"/>
        <rFont val="Arial Unicode MS"/>
        <family val="2"/>
      </rPr>
      <t xml:space="preserve">；   </t>
    </r>
  </si>
  <si>
    <r>
      <t xml:space="preserve">             3.于</t>
    </r>
    <r>
      <rPr>
        <sz val="9"/>
        <rFont val="Arial Unicode MS"/>
        <family val="2"/>
      </rPr>
      <t>10</t>
    </r>
    <r>
      <rPr>
        <sz val="9"/>
        <rFont val="Arial Unicode MS"/>
        <family val="2"/>
      </rPr>
      <t>月份将此表在村务公开栏、网上村委会、E阳光微信公众号进行财务公开；</t>
    </r>
  </si>
  <si>
    <t xml:space="preserve">            4.上报时间：10月10日前此表分别上报市农业农村局。</t>
  </si>
  <si>
    <r>
      <t>无偿使用（占用）</t>
    </r>
    <r>
      <rPr>
        <sz val="20"/>
        <rFont val="Arial Unicode MS"/>
        <family val="2"/>
      </rPr>
      <t>农村集体资产、资源清单汇总</t>
    </r>
  </si>
  <si>
    <t>无偿使用              （占用）的            欠缴单位个数</t>
  </si>
  <si>
    <t>无偿使用（占用）起讫日期</t>
  </si>
  <si>
    <t>无偿  使用（占用）年限</t>
  </si>
  <si>
    <t>至2019年9月30日累计欠缴租金</t>
  </si>
  <si>
    <t>无偿使用（占用）具体原因描述</t>
  </si>
  <si>
    <t>针对无偿使用（占用），目前正在开展的具体清缴措施</t>
  </si>
  <si>
    <t>目前未交租金而仍旧在使用（占用）集体资产类型</t>
  </si>
  <si>
    <t>欠缴单位                      引入方式</t>
  </si>
  <si>
    <t>目前欠缴单位             经营状况</t>
  </si>
  <si>
    <t>无偿使用（占用）集体资产现状</t>
  </si>
  <si>
    <t>完成清缴清单</t>
  </si>
  <si>
    <t>自用</t>
  </si>
  <si>
    <t>转租</t>
  </si>
  <si>
    <t>至2019年9月30日                       累计整改完成情况</t>
  </si>
  <si>
    <r>
      <t>3至5年欠缴金额</t>
    </r>
    <r>
      <rPr>
        <sz val="10"/>
        <rFont val="Arial Unicode MS"/>
        <family val="2"/>
      </rPr>
      <t>(</t>
    </r>
    <r>
      <rPr>
        <sz val="10"/>
        <rFont val="Arial Unicode MS"/>
        <family val="2"/>
      </rPr>
      <t>含5年</t>
    </r>
    <r>
      <rPr>
        <sz val="10"/>
        <rFont val="Arial Unicode MS"/>
        <family val="2"/>
      </rPr>
      <t>)</t>
    </r>
  </si>
  <si>
    <r>
      <t>5至10年欠缴金额</t>
    </r>
    <r>
      <rPr>
        <sz val="10"/>
        <rFont val="Arial Unicode MS"/>
        <family val="2"/>
      </rPr>
      <t>(</t>
    </r>
    <r>
      <rPr>
        <sz val="10"/>
        <rFont val="Arial Unicode MS"/>
        <family val="2"/>
      </rPr>
      <t>含10年</t>
    </r>
    <r>
      <rPr>
        <sz val="10"/>
        <rFont val="Arial Unicode MS"/>
        <family val="2"/>
      </rPr>
      <t>)</t>
    </r>
  </si>
  <si>
    <t>10年以上欠缴金额</t>
  </si>
  <si>
    <t>农业   种植   养殖</t>
  </si>
  <si>
    <t>标准 厂房</t>
  </si>
  <si>
    <t>菜场等综合   用房</t>
  </si>
  <si>
    <t>村级招租</t>
  </si>
  <si>
    <r>
      <t xml:space="preserve">镇级 </t>
    </r>
    <r>
      <rPr>
        <sz val="9"/>
        <rFont val="Arial Unicode MS"/>
        <family val="2"/>
      </rPr>
      <t xml:space="preserve">  </t>
    </r>
    <r>
      <rPr>
        <sz val="9"/>
        <rFont val="Arial Unicode MS"/>
        <family val="2"/>
      </rPr>
      <t>招租</t>
    </r>
  </si>
  <si>
    <t>正常</t>
  </si>
  <si>
    <t>停业</t>
  </si>
  <si>
    <t>破产</t>
  </si>
  <si>
    <t>房屋 面积</t>
  </si>
  <si>
    <t>土地 面积</t>
  </si>
  <si>
    <t>房屋  面积</t>
  </si>
  <si>
    <t>土地  面积</t>
  </si>
  <si>
    <t>足额清缴租金到账单位数</t>
  </si>
  <si>
    <t>资产收回的单位数</t>
  </si>
  <si>
    <t>是/否</t>
  </si>
  <si>
    <t>6(1)</t>
  </si>
  <si>
    <t>6(2)</t>
  </si>
  <si>
    <t>6(3)</t>
  </si>
  <si>
    <t>6(4)</t>
  </si>
  <si>
    <t>填报单位                       负责人签字：</t>
  </si>
  <si>
    <t>填报人员             签字：</t>
  </si>
  <si>
    <t xml:space="preserve">  说明：1.统计范围：村级涉及村委会、社区股份合作社、农地、富民合作社四个农村集体经济组织类型的租赁发包及其他村级集体经济组织；镇级涉及镇级农村集体经济组织、村级联合发展实体的二个农村集体经济组织类型的租赁发包；</t>
  </si>
  <si>
    <t xml:space="preserve">           2.无偿使用：指既欠缴租金3年以上（含3年）又仍在使用（占用、侵占）集体资产的欠缴承租方。</t>
  </si>
  <si>
    <t xml:space="preserve">           3.平衡关系：3=17+18+19=20+21+22+23；6=6（1）+6（2）+6（3）+6（4）；24+27+30=11+12+13+14+15；25+28+31=9+10；26+29+32=16；</t>
  </si>
  <si>
    <t xml:space="preserve">           4.上报时间：10月10日前此表分别上报 市农业农村局。</t>
  </si>
  <si>
    <r>
      <t>农村集体资产、资源</t>
    </r>
    <r>
      <rPr>
        <sz val="22"/>
        <color indexed="10"/>
        <rFont val="Arial Unicode MS"/>
        <family val="2"/>
      </rPr>
      <t>租赁发包</t>
    </r>
    <r>
      <rPr>
        <sz val="22"/>
        <rFont val="Arial Unicode MS"/>
        <family val="2"/>
      </rPr>
      <t>清缴欠租进度明细表（一）</t>
    </r>
  </si>
  <si>
    <t>农村集体资产、资源租赁发包清缴欠租进度明细表（二）</t>
  </si>
  <si>
    <r>
      <t>农村集体资产、资源</t>
    </r>
    <r>
      <rPr>
        <sz val="22"/>
        <color indexed="10"/>
        <rFont val="Arial Unicode MS"/>
        <family val="2"/>
      </rPr>
      <t>租赁发包</t>
    </r>
    <r>
      <rPr>
        <sz val="22"/>
        <rFont val="Arial Unicode MS"/>
        <family val="2"/>
      </rPr>
      <t>清缴欠租清单</t>
    </r>
  </si>
  <si>
    <t>承租方名称</t>
  </si>
  <si>
    <t>租赁资产名称                  及资产编码</t>
  </si>
  <si>
    <t>落实清缴                 专项责任人               （职务/姓名）</t>
  </si>
  <si>
    <t>2018年1月1日以后签订，未执行线上交易的租赁合同  份数</t>
  </si>
  <si>
    <r>
      <t>其中：2018年7月欠缴租金在2019年</t>
    </r>
    <r>
      <rPr>
        <sz val="10"/>
        <color indexed="10"/>
        <rFont val="Arial Unicode MS"/>
        <family val="2"/>
      </rPr>
      <t>4至9月</t>
    </r>
    <r>
      <rPr>
        <sz val="10"/>
        <rFont val="Arial Unicode MS"/>
        <family val="2"/>
      </rPr>
      <t>到账金额</t>
    </r>
  </si>
  <si>
    <t>******/******</t>
  </si>
  <si>
    <r>
      <t xml:space="preserve">填报人员    </t>
    </r>
    <r>
      <rPr>
        <sz val="10"/>
        <rFont val="Arial Unicode MS"/>
        <family val="2"/>
      </rPr>
      <t xml:space="preserve">                 </t>
    </r>
    <r>
      <rPr>
        <sz val="10"/>
        <rFont val="Arial Unicode MS"/>
        <family val="2"/>
      </rPr>
      <t xml:space="preserve"> 签字：</t>
    </r>
  </si>
  <si>
    <r>
      <t xml:space="preserve">       </t>
    </r>
    <r>
      <rPr>
        <sz val="10"/>
        <rFont val="Arial Unicode MS"/>
        <family val="2"/>
      </rPr>
      <t xml:space="preserve">                                 </t>
    </r>
    <r>
      <rPr>
        <sz val="10"/>
        <rFont val="Arial Unicode MS"/>
        <family val="2"/>
      </rPr>
      <t xml:space="preserve">      年    月</t>
    </r>
  </si>
  <si>
    <t xml:space="preserve">      年    月</t>
  </si>
  <si>
    <r>
      <t xml:space="preserve">        </t>
    </r>
    <r>
      <rPr>
        <sz val="10"/>
        <rFont val="Arial Unicode MS"/>
        <family val="2"/>
      </rPr>
      <t xml:space="preserve">                      </t>
    </r>
    <r>
      <rPr>
        <sz val="10"/>
        <rFont val="Arial Unicode MS"/>
        <family val="2"/>
      </rPr>
      <t xml:space="preserve">          年    月</t>
    </r>
  </si>
  <si>
    <t xml:space="preserve">       年    月</t>
  </si>
  <si>
    <t xml:space="preserve">      4.上报时间：10月10日前此表分别上报 市农业农村局、区镇集体资产管理办公室。</t>
  </si>
  <si>
    <t xml:space="preserve">        6.上报时间：10月10日前此表分别上报 市农业农村局、区镇集体资产管理办公室。</t>
  </si>
  <si>
    <t>农村集体资产投资（借款）收益清缴进度明细表（一）</t>
  </si>
  <si>
    <t>农村集体资产投资（借款）收益清缴进度明细表（二）</t>
  </si>
  <si>
    <t>农村集体资产投资（借款）收益清缴欠租清单</t>
  </si>
  <si>
    <t xml:space="preserve">      2.平衡关系：6=7+8；15=16+17+18+19+20；21=23+24=25+26+27+28+29+30；21 ≥22；31=15-21=42+43+44+45=47+48+49+50+51+52；33=16-22；31≥32、31≥33；31≥54+55+56+57+58；47≥54；48≥55；</t>
  </si>
  <si>
    <t xml:space="preserve">      3.平衡关系：6=7+8；15=16+17+18+19+20；21=23+24=25+26+27+28+29+30；21 ≥22；31=15-21=42+43+44+45=47+48+49+50+51+52；33=16-22；31≥32、31≥33；31≥54+55+56+57+58；47≥54；48≥55；</t>
  </si>
  <si>
    <t xml:space="preserve">      6.上报时间：10月10日前此表分别上报 市农业农村局、区镇集体资产管理办公室。</t>
  </si>
  <si>
    <r>
      <t>农村集体资产</t>
    </r>
    <r>
      <rPr>
        <sz val="20"/>
        <color indexed="10"/>
        <rFont val="Arial Unicode MS"/>
        <family val="2"/>
      </rPr>
      <t>租赁合同、投资（借款）收益合同</t>
    </r>
    <r>
      <rPr>
        <sz val="20"/>
        <rFont val="Arial Unicode MS"/>
        <family val="2"/>
      </rPr>
      <t>超长期、低租金、未签订整改落实进度清单</t>
    </r>
  </si>
  <si>
    <t>租赁合同超长期、低租金、未签订的租赁单位或个人名称</t>
  </si>
  <si>
    <t>落实清缴专项责任人               （职务/姓名）</t>
  </si>
  <si>
    <t xml:space="preserve">            4.上报时间：10月10日前此表分别上报 市农业农村局、区镇集体资产管理办公室。</t>
  </si>
  <si>
    <t>无偿使用              （占用）的            欠缴单位名称</t>
  </si>
  <si>
    <t>足额清缴租金到账日期</t>
  </si>
  <si>
    <t>资产收回的日期</t>
  </si>
  <si>
    <t>3至5年欠缴金额(含5年)</t>
  </si>
  <si>
    <t>5至10年欠缴金额(含10年)</t>
  </si>
  <si>
    <t>-----</t>
  </si>
  <si>
    <t xml:space="preserve">           4.上报时间：10月10日前此表分别上报 市农业农村局、区镇集体资产管理办公室。</t>
  </si>
  <si>
    <t>农村集体资产清缴欠租专项工作记录</t>
  </si>
  <si>
    <t xml:space="preserve"> 集体组织名称</t>
  </si>
  <si>
    <t>被清缴欠款          或落实整改      单位（个人）名称</t>
  </si>
  <si>
    <t>专项工作   责任人</t>
  </si>
  <si>
    <t>现任职务</t>
  </si>
  <si>
    <t>专项工作开展时间</t>
  </si>
  <si>
    <t>清缴欠款或落实整改相关记录</t>
  </si>
  <si>
    <t>3年欠缴金额(含3年)</t>
  </si>
  <si>
    <t>被投资方                  或借款方个数</t>
  </si>
  <si>
    <r>
      <t>3年欠缴金额</t>
    </r>
    <r>
      <rPr>
        <sz val="10"/>
        <rFont val="Arial Unicode MS"/>
        <family val="2"/>
      </rPr>
      <t>(</t>
    </r>
    <r>
      <rPr>
        <sz val="10"/>
        <rFont val="Arial Unicode MS"/>
        <family val="2"/>
      </rPr>
      <t>含3年</t>
    </r>
    <r>
      <rPr>
        <sz val="10"/>
        <rFont val="Arial Unicode MS"/>
        <family val="2"/>
      </rPr>
      <t>)</t>
    </r>
  </si>
  <si>
    <t>红杨河村委</t>
  </si>
  <si>
    <t>郭毛头</t>
  </si>
  <si>
    <t>杨金珍</t>
  </si>
  <si>
    <t>朱小军</t>
  </si>
  <si>
    <t>王锦华</t>
  </si>
  <si>
    <t>邵生根</t>
  </si>
  <si>
    <t>吴亚明</t>
  </si>
  <si>
    <t>金永标</t>
  </si>
  <si>
    <t>楼凤明</t>
  </si>
  <si>
    <t>练根龙</t>
  </si>
  <si>
    <t>朱华庆</t>
  </si>
  <si>
    <t>陶春华</t>
  </si>
  <si>
    <t>昆山旅盛汽车销售公司</t>
  </si>
  <si>
    <t>昆山鑫超物资回收公司</t>
  </si>
  <si>
    <t>联通公司苏州分公司</t>
  </si>
  <si>
    <t>苏州比速汽车销售公司</t>
  </si>
  <si>
    <t>昆山驰威汽车销售公司</t>
  </si>
  <si>
    <t>昆山高科电子艺术创意产业公司</t>
  </si>
  <si>
    <t>昆山市中昆路桥建设有限公司</t>
  </si>
  <si>
    <t>中国移动通信集团苏州分公司</t>
  </si>
  <si>
    <t>南通六建建设集团有限公司</t>
  </si>
  <si>
    <t>中建一局集团第一建筑有限公司</t>
  </si>
  <si>
    <t>中国联合网络通信有限公司</t>
  </si>
  <si>
    <t>中国铁塔股份有限公司</t>
  </si>
  <si>
    <t>董正旺</t>
  </si>
  <si>
    <t>邱雪亮</t>
  </si>
  <si>
    <t>土地</t>
  </si>
  <si>
    <t>鱼塘</t>
  </si>
  <si>
    <t>环境整治18年8月31日合同终止</t>
  </si>
  <si>
    <t>2015.7.1-2018.6.30</t>
  </si>
  <si>
    <t>2015.10.1-2018.9.30</t>
  </si>
  <si>
    <t>2008.9.1-2018.8.31</t>
  </si>
  <si>
    <t>2008.4.1-2018.3.30</t>
  </si>
  <si>
    <t>2018.2.1-2020.1.30</t>
  </si>
  <si>
    <t>2014.11.1-2024.10.30</t>
  </si>
  <si>
    <t>2018.1.1-2019.12.31</t>
  </si>
  <si>
    <t>2018.7.20-2019.7.19</t>
  </si>
  <si>
    <t>2017.1.1-2021.12.31</t>
  </si>
  <si>
    <t>2017.4.15-2022.4.14</t>
  </si>
  <si>
    <t>2018.4.1-2019.3.30</t>
  </si>
  <si>
    <t>2018.5.10-2019.5.9</t>
  </si>
  <si>
    <t>2017.12.1-2022.11.30</t>
  </si>
  <si>
    <t>2014.4.1-2024.3.30</t>
  </si>
  <si>
    <t>2018.4.1-2021.3.30</t>
  </si>
  <si>
    <t>是</t>
  </si>
  <si>
    <t>否</t>
  </si>
  <si>
    <t>否</t>
  </si>
  <si>
    <t>是</t>
  </si>
  <si>
    <t>暂时资金紧缺12月前缴款</t>
  </si>
  <si>
    <t>会计 石玉平</t>
  </si>
  <si>
    <t>环境整治拆除，补偿费中扣除</t>
  </si>
  <si>
    <t>红杨河社区</t>
  </si>
  <si>
    <t xml:space="preserve">填报单位全称（盖章）：红杨河村村民委员会 </t>
  </si>
  <si>
    <t>熊新华</t>
  </si>
  <si>
    <t>应刘兵</t>
  </si>
  <si>
    <t>张亮亮</t>
  </si>
  <si>
    <t>徐高春</t>
  </si>
  <si>
    <t>张明方</t>
  </si>
  <si>
    <t>陈少兵</t>
  </si>
  <si>
    <t>赵艮河</t>
  </si>
  <si>
    <t>郭可平</t>
  </si>
  <si>
    <t>陈庆辉</t>
  </si>
  <si>
    <t>韩家坡</t>
  </si>
  <si>
    <t>张明巧</t>
  </si>
  <si>
    <t>王美艳</t>
  </si>
  <si>
    <t>沈朝报</t>
  </si>
  <si>
    <t>季岳波</t>
  </si>
  <si>
    <t>宗先明</t>
  </si>
  <si>
    <t>超市房屋320583101208S02A00001</t>
  </si>
  <si>
    <t>赵光鑫</t>
  </si>
  <si>
    <t>第二市场店面房320583101208S00A00001</t>
  </si>
  <si>
    <t>徐文峰</t>
  </si>
  <si>
    <t>第一市场店面房320583101208S02A00001</t>
  </si>
  <si>
    <t>第一市场店面房320583101208S02A00001</t>
  </si>
  <si>
    <t>第一市场店面房320583101208S02A00001</t>
  </si>
  <si>
    <t>第一市场店面房320583101208S02A00001</t>
  </si>
  <si>
    <t>第一市场店面房320583101208S02A00001</t>
  </si>
  <si>
    <t>李军宝</t>
  </si>
  <si>
    <t>第一市场店面房320583101208S02A00001</t>
  </si>
  <si>
    <t>第一市场店面房320583101208S02A00001</t>
  </si>
  <si>
    <t>李玉芬</t>
  </si>
  <si>
    <t>张朝宇、郭德海</t>
  </si>
  <si>
    <t>第一市场店面房320583101208S02A00001</t>
  </si>
  <si>
    <t>第一市场店面房320583101208S02A00001</t>
  </si>
  <si>
    <t>戴高锋、朱恒和</t>
  </si>
  <si>
    <t>第一市场店面房320583101208S02A00001</t>
  </si>
  <si>
    <t>第一市场店面房320583101208S02A00001</t>
  </si>
  <si>
    <t>第一市场店面房320583101208S02A00001</t>
  </si>
  <si>
    <t>第一市场店面房320583101208S02A00001</t>
  </si>
  <si>
    <t>李业、陈照长</t>
  </si>
  <si>
    <t>第一市场店面房320583101208S02A00001</t>
  </si>
  <si>
    <t>陶志甫</t>
  </si>
  <si>
    <t>原市人武部仓库320583101208S00H00003</t>
  </si>
  <si>
    <t>沈凤清</t>
  </si>
  <si>
    <t>巴城镇天乐房产中介服务部</t>
  </si>
  <si>
    <t>房屋</t>
  </si>
  <si>
    <t>昆山市成运燃气有限公司</t>
  </si>
  <si>
    <t>房屋320583101208S00H00002</t>
  </si>
  <si>
    <t>陈晓虎</t>
  </si>
  <si>
    <t>冷库房屋320583101208S00H00001</t>
  </si>
  <si>
    <t>昆山旭日东升商业投资有限公司</t>
  </si>
  <si>
    <t>红杨幼儿园房屋</t>
  </si>
  <si>
    <t>邵国旗</t>
  </si>
  <si>
    <t>朱桂良</t>
  </si>
  <si>
    <t>陈桂强</t>
  </si>
  <si>
    <t>童九明</t>
  </si>
  <si>
    <t>凌耀兴</t>
  </si>
  <si>
    <t>王卫东</t>
  </si>
  <si>
    <t>凌耀明</t>
  </si>
  <si>
    <t>王春林</t>
  </si>
  <si>
    <t>2015.11.1-2018.10.31</t>
  </si>
  <si>
    <t>2018.3.1-2019.2.28</t>
  </si>
  <si>
    <t>2018.1.1-2020.12.31</t>
  </si>
  <si>
    <t>2017.9.1-2019.8.31</t>
  </si>
  <si>
    <t>2017.10.1-2019.9.30</t>
  </si>
  <si>
    <t>2018.5.1-2020.4.30</t>
  </si>
  <si>
    <t>2018.10.1-2021.9.30</t>
  </si>
  <si>
    <t>2006.1.1-2012.4.30</t>
  </si>
  <si>
    <t>2006.1.1-2012.8.31</t>
  </si>
  <si>
    <t>2006.1.1-2011.8.31</t>
  </si>
  <si>
    <t>2016.1.1-2017.12.31</t>
  </si>
  <si>
    <t>2006.1.1-2011.4.30</t>
  </si>
  <si>
    <t>红杨一区房屋（5楼）</t>
  </si>
  <si>
    <t>红杨一区房屋（4楼）</t>
  </si>
  <si>
    <t>沈岗</t>
  </si>
  <si>
    <t>2019.7.1-2022.6.31</t>
  </si>
  <si>
    <t>暂时资金紧缺12月前缴款</t>
  </si>
  <si>
    <t>拖欠店面租金</t>
  </si>
  <si>
    <t>总经理 仲纪明</t>
  </si>
  <si>
    <t>副书记 张建</t>
  </si>
  <si>
    <t>主任  袁惠</t>
  </si>
  <si>
    <t>红杨富民</t>
  </si>
  <si>
    <t>王卫东</t>
  </si>
  <si>
    <t>农贸市场菜场320583101208S02A00001</t>
  </si>
  <si>
    <t>谢一心</t>
  </si>
  <si>
    <t>2018.1.1-2018.12.31</t>
  </si>
  <si>
    <t>2019.1.1-2021.12.31</t>
  </si>
  <si>
    <t>2018.11.1-2021.10.30</t>
  </si>
  <si>
    <t>拖欠2018年菜场租金</t>
  </si>
  <si>
    <t>副书记 张建</t>
  </si>
  <si>
    <t>红杨河社区</t>
  </si>
  <si>
    <t>填报单位全称（盖章）：红杨河村村民委员会</t>
  </si>
  <si>
    <t>巴城镇村级联合发展有限公司</t>
  </si>
  <si>
    <t>巴城镇邻里服务有限公司</t>
  </si>
  <si>
    <t>18.12.11</t>
  </si>
  <si>
    <t>18.12.12</t>
  </si>
  <si>
    <t>填报单位名称：红杨河村村民委员会</t>
  </si>
  <si>
    <t>填报单位全称（盖章）： 红杨河村村民委员会</t>
  </si>
  <si>
    <t>昆山市巴城镇红杨河村村民委员会</t>
  </si>
  <si>
    <r>
      <t>止2</t>
    </r>
    <r>
      <rPr>
        <sz val="12"/>
        <rFont val="宋体"/>
        <family val="0"/>
      </rPr>
      <t>018</t>
    </r>
    <r>
      <rPr>
        <sz val="12"/>
        <rFont val="宋体"/>
        <family val="0"/>
      </rPr>
      <t>年</t>
    </r>
    <r>
      <rPr>
        <sz val="12"/>
        <rFont val="宋体"/>
        <family val="0"/>
      </rPr>
      <t>12</t>
    </r>
    <r>
      <rPr>
        <sz val="12"/>
        <rFont val="宋体"/>
        <family val="0"/>
      </rPr>
      <t>月</t>
    </r>
    <r>
      <rPr>
        <sz val="12"/>
        <rFont val="宋体"/>
        <family val="0"/>
      </rPr>
      <t>31</t>
    </r>
    <r>
      <rPr>
        <sz val="12"/>
        <rFont val="宋体"/>
        <family val="0"/>
      </rPr>
      <t>日   欠缴金额（元）</t>
    </r>
  </si>
  <si>
    <r>
      <t>1</t>
    </r>
    <r>
      <rPr>
        <sz val="12"/>
        <rFont val="宋体"/>
        <family val="0"/>
      </rPr>
      <t>36741元</t>
    </r>
  </si>
  <si>
    <t>石玉平</t>
  </si>
  <si>
    <t>会计</t>
  </si>
  <si>
    <t>60790元</t>
  </si>
  <si>
    <t>面谈，陶春华同意在环境整治补偿款中扣除欠缴租金60790元</t>
  </si>
  <si>
    <t>面谈，王锦华同意在环境整治补偿款中扣除欠缴租金136741元</t>
  </si>
  <si>
    <t>38000元</t>
  </si>
  <si>
    <r>
      <t>止2019</t>
    </r>
    <r>
      <rPr>
        <sz val="12"/>
        <rFont val="宋体"/>
        <family val="0"/>
      </rPr>
      <t>年</t>
    </r>
    <r>
      <rPr>
        <sz val="12"/>
        <rFont val="宋体"/>
        <family val="0"/>
      </rPr>
      <t>3</t>
    </r>
    <r>
      <rPr>
        <sz val="12"/>
        <rFont val="宋体"/>
        <family val="0"/>
      </rPr>
      <t>月</t>
    </r>
    <r>
      <rPr>
        <sz val="12"/>
        <rFont val="宋体"/>
        <family val="0"/>
      </rPr>
      <t>30</t>
    </r>
    <r>
      <rPr>
        <sz val="12"/>
        <rFont val="宋体"/>
        <family val="0"/>
      </rPr>
      <t>日   欠缴金额（元）</t>
    </r>
  </si>
  <si>
    <t>董正旺</t>
  </si>
  <si>
    <t>18300元</t>
  </si>
  <si>
    <r>
      <t>止2019</t>
    </r>
    <r>
      <rPr>
        <sz val="12"/>
        <rFont val="宋体"/>
        <family val="0"/>
      </rPr>
      <t>年</t>
    </r>
    <r>
      <rPr>
        <sz val="12"/>
        <rFont val="宋体"/>
        <family val="0"/>
      </rPr>
      <t>6</t>
    </r>
    <r>
      <rPr>
        <sz val="12"/>
        <rFont val="宋体"/>
        <family val="0"/>
      </rPr>
      <t>月</t>
    </r>
    <r>
      <rPr>
        <sz val="12"/>
        <rFont val="宋体"/>
        <family val="0"/>
      </rPr>
      <t>30</t>
    </r>
    <r>
      <rPr>
        <sz val="12"/>
        <rFont val="宋体"/>
        <family val="0"/>
      </rPr>
      <t>日   欠缴金额（元）</t>
    </r>
  </si>
  <si>
    <t>电话联系催讨</t>
  </si>
  <si>
    <t>18000元</t>
  </si>
  <si>
    <t>电话联系催讨</t>
  </si>
  <si>
    <t>赵光鑫</t>
  </si>
  <si>
    <t>9000元</t>
  </si>
  <si>
    <r>
      <t>面谈，同意在1</t>
    </r>
    <r>
      <rPr>
        <sz val="12"/>
        <rFont val="宋体"/>
        <family val="0"/>
      </rPr>
      <t>0月份缴款9000元</t>
    </r>
  </si>
  <si>
    <t>面谈，同意在10月份缴款18000元</t>
  </si>
  <si>
    <t>面谈，同意在10月份缴款18300元</t>
  </si>
  <si>
    <t>电话联系，同意在12月份以前缴款38000元</t>
  </si>
  <si>
    <t>昆山市巴城镇红杨河村农村社区股份专业合作社</t>
  </si>
  <si>
    <t>沈凤清</t>
  </si>
  <si>
    <t>184080元</t>
  </si>
  <si>
    <t>面谈，由于企业资金周转紧缺同意在11月前缴款184080元</t>
  </si>
  <si>
    <t>陶志甫</t>
  </si>
  <si>
    <t>66912元</t>
  </si>
  <si>
    <r>
      <t>止2019</t>
    </r>
    <r>
      <rPr>
        <sz val="12"/>
        <rFont val="宋体"/>
        <family val="0"/>
      </rPr>
      <t>年</t>
    </r>
    <r>
      <rPr>
        <sz val="12"/>
        <rFont val="宋体"/>
        <family val="0"/>
      </rPr>
      <t>9</t>
    </r>
    <r>
      <rPr>
        <sz val="12"/>
        <rFont val="宋体"/>
        <family val="0"/>
      </rPr>
      <t>月</t>
    </r>
    <r>
      <rPr>
        <sz val="12"/>
        <rFont val="宋体"/>
        <family val="0"/>
      </rPr>
      <t>30</t>
    </r>
    <r>
      <rPr>
        <sz val="12"/>
        <rFont val="宋体"/>
        <family val="0"/>
      </rPr>
      <t>日   欠缴金额（元）</t>
    </r>
  </si>
  <si>
    <t>面谈，同意在10月份缴款66912元</t>
  </si>
  <si>
    <t>昆山市成运燃气有限公司</t>
  </si>
  <si>
    <t>10000元</t>
  </si>
  <si>
    <t>面谈，同意在11月前缴款10000元</t>
  </si>
  <si>
    <t>陈晓虎</t>
  </si>
  <si>
    <t>32000元</t>
  </si>
  <si>
    <t>面谈，同意在11月前缴款32000元</t>
  </si>
  <si>
    <t>被追缴欠款          或落实整改      单位（个人）名称</t>
  </si>
  <si>
    <t>邵国旗</t>
  </si>
  <si>
    <t>止2018年7月31日   欠缴金额（元）</t>
  </si>
  <si>
    <t>专项工作责任人</t>
  </si>
  <si>
    <t>罗兴根</t>
  </si>
  <si>
    <t>书记</t>
  </si>
  <si>
    <t>追缴欠款或落实整改相关记录</t>
  </si>
  <si>
    <t>2018.9.20</t>
  </si>
  <si>
    <t>打电话联系催讨</t>
  </si>
  <si>
    <t>2018.10.9</t>
  </si>
  <si>
    <t>见面约谈</t>
  </si>
  <si>
    <t>2018.11.8</t>
  </si>
  <si>
    <t>2018.12.10</t>
  </si>
  <si>
    <t>2019.1.25</t>
  </si>
  <si>
    <t>约谈并发催讨通知</t>
  </si>
  <si>
    <t>2019.2.20</t>
  </si>
  <si>
    <t>打电话联系催讨       （2月份转仲纪明负责）</t>
  </si>
  <si>
    <t>2019.3.10</t>
  </si>
  <si>
    <r>
      <t>2</t>
    </r>
    <r>
      <rPr>
        <sz val="12"/>
        <rFont val="宋体"/>
        <family val="0"/>
      </rPr>
      <t>019.4.20</t>
    </r>
  </si>
  <si>
    <r>
      <t>2</t>
    </r>
    <r>
      <rPr>
        <sz val="12"/>
        <rFont val="宋体"/>
        <family val="0"/>
      </rPr>
      <t>019.5.15</t>
    </r>
  </si>
  <si>
    <r>
      <t>2</t>
    </r>
    <r>
      <rPr>
        <sz val="12"/>
        <rFont val="宋体"/>
        <family val="0"/>
      </rPr>
      <t>019.6.25</t>
    </r>
  </si>
  <si>
    <t>2019.9.26</t>
  </si>
  <si>
    <t>已将欠租材料交驻村法律顾问，进入法律调解、诉讼程序</t>
  </si>
  <si>
    <t>朱桂良</t>
  </si>
  <si>
    <t>78530元</t>
  </si>
  <si>
    <r>
      <t>止201</t>
    </r>
    <r>
      <rPr>
        <sz val="12"/>
        <rFont val="宋体"/>
        <family val="0"/>
      </rPr>
      <t>8年7月</t>
    </r>
    <r>
      <rPr>
        <sz val="12"/>
        <rFont val="宋体"/>
        <family val="0"/>
      </rPr>
      <t>3</t>
    </r>
    <r>
      <rPr>
        <sz val="12"/>
        <rFont val="宋体"/>
        <family val="0"/>
      </rPr>
      <t>1日   欠缴金额（元）</t>
    </r>
  </si>
  <si>
    <t>打电话联系催讨      （2月份转仲纪明负责）</t>
  </si>
  <si>
    <t>陈桂强</t>
  </si>
  <si>
    <t>2018.9.22</t>
  </si>
  <si>
    <t>2018.10.11</t>
  </si>
  <si>
    <r>
      <t>2</t>
    </r>
    <r>
      <rPr>
        <sz val="12"/>
        <rFont val="宋体"/>
        <family val="0"/>
      </rPr>
      <t>019.4.15</t>
    </r>
  </si>
  <si>
    <r>
      <t>2</t>
    </r>
    <r>
      <rPr>
        <sz val="12"/>
        <rFont val="宋体"/>
        <family val="0"/>
      </rPr>
      <t>019.5.18</t>
    </r>
  </si>
  <si>
    <r>
      <t>2</t>
    </r>
    <r>
      <rPr>
        <sz val="12"/>
        <rFont val="宋体"/>
        <family val="0"/>
      </rPr>
      <t>019.6.25</t>
    </r>
  </si>
  <si>
    <t>张建</t>
  </si>
  <si>
    <t>副书记</t>
  </si>
  <si>
    <t>童九明</t>
  </si>
  <si>
    <t>12000元</t>
  </si>
  <si>
    <t>32170元</t>
  </si>
  <si>
    <t>54810元</t>
  </si>
  <si>
    <t>凌耀兴</t>
  </si>
  <si>
    <t>30810元</t>
  </si>
  <si>
    <t>王卫东</t>
  </si>
  <si>
    <t>248000元</t>
  </si>
  <si>
    <t>2019.1.28</t>
  </si>
  <si>
    <t>已收回欠缴租金200000元，尚欠48000元</t>
  </si>
  <si>
    <t>凌耀明</t>
  </si>
  <si>
    <t>袁惠</t>
  </si>
  <si>
    <t>主任</t>
  </si>
  <si>
    <t>42530元</t>
  </si>
  <si>
    <t>2018.9.24</t>
  </si>
  <si>
    <t>2018.10.12</t>
  </si>
  <si>
    <t>王春林</t>
  </si>
  <si>
    <t>5450元</t>
  </si>
  <si>
    <t>昆山市巴城镇红杨富民合作社</t>
  </si>
  <si>
    <t>王卫东</t>
  </si>
  <si>
    <r>
      <t>止2019年3月</t>
    </r>
    <r>
      <rPr>
        <sz val="12"/>
        <rFont val="宋体"/>
        <family val="0"/>
      </rPr>
      <t>30</t>
    </r>
    <r>
      <rPr>
        <sz val="12"/>
        <rFont val="宋体"/>
        <family val="0"/>
      </rPr>
      <t>日   欠缴金额（元）</t>
    </r>
  </si>
  <si>
    <r>
      <t>6</t>
    </r>
    <r>
      <rPr>
        <sz val="12"/>
        <rFont val="宋体"/>
        <family val="0"/>
      </rPr>
      <t>98000</t>
    </r>
    <r>
      <rPr>
        <sz val="12"/>
        <rFont val="宋体"/>
        <family val="0"/>
      </rPr>
      <t>元</t>
    </r>
  </si>
  <si>
    <t>张建</t>
  </si>
  <si>
    <t>副书记</t>
  </si>
  <si>
    <t>面谈催讨</t>
  </si>
  <si>
    <t>红杨河村委</t>
  </si>
  <si>
    <t>红杨河社区</t>
  </si>
  <si>
    <t>是</t>
  </si>
  <si>
    <t>否</t>
  </si>
  <si>
    <t>副书记  张建</t>
  </si>
  <si>
    <t>支委  仲纪明</t>
  </si>
  <si>
    <t>主任  袁惠</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</si>
</sst>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yyyy&quot;年&quot;m&quot;月&quot;d&quot;日&quot;;@"/>
    <numFmt numFmtId="185" formatCode="mmm/yyyy"/>
    <numFmt numFmtId="186" formatCode="0_ "/>
    <numFmt numFmtId="187" formatCode="0_);[Red]\(0\)"/>
    <numFmt numFmtId="188" formatCode="[$-804]yyyy&quot;年&quot;m&quot;月&quot;d&quot;日&quot;dddd"/>
  </numFmts>
  <fonts count="52">
    <font>
      <sz val="12"/>
      <name val="宋体"/>
      <family val="0"/>
    </font>
    <font>
      <sz val="11"/>
      <color indexed="8"/>
      <name val="宋体"/>
      <family val="0"/>
    </font>
    <font>
      <sz val="24"/>
      <name val="宋体"/>
      <family val="0"/>
    </font>
    <font>
      <sz val="16"/>
      <name val="宋体"/>
      <family val="0"/>
    </font>
    <font>
      <sz val="11"/>
      <name val="Arial Unicode MS"/>
      <family val="2"/>
    </font>
    <font>
      <sz val="9"/>
      <name val="Arial Unicode MS"/>
      <family val="2"/>
    </font>
    <font>
      <sz val="10"/>
      <name val="Arial Unicode MS"/>
      <family val="2"/>
    </font>
    <font>
      <sz val="12"/>
      <name val="Arial Unicode MS"/>
      <family val="2"/>
    </font>
    <font>
      <sz val="20"/>
      <name val="Arial Unicode MS"/>
      <family val="2"/>
    </font>
    <font>
      <sz val="18"/>
      <name val="Arial Unicode MS"/>
      <family val="2"/>
    </font>
    <font>
      <sz val="10"/>
      <color indexed="10"/>
      <name val="Arial Unicode MS"/>
      <family val="2"/>
    </font>
    <font>
      <sz val="10"/>
      <name val="宋体"/>
      <family val="0"/>
    </font>
    <font>
      <sz val="9"/>
      <name val="宋体"/>
      <family val="0"/>
    </font>
    <font>
      <sz val="10"/>
      <color indexed="8"/>
      <name val="Arial Unicode MS"/>
      <family val="2"/>
    </font>
    <font>
      <sz val="22"/>
      <name val="Arial Unicode MS"/>
      <family val="2"/>
    </font>
    <font>
      <b/>
      <sz val="11"/>
      <color indexed="9"/>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sz val="11"/>
      <color indexed="19"/>
      <name val="宋体"/>
      <family val="0"/>
    </font>
    <font>
      <sz val="11"/>
      <color indexed="53"/>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b/>
      <sz val="13"/>
      <color indexed="54"/>
      <name val="宋体"/>
      <family val="0"/>
    </font>
    <font>
      <sz val="11"/>
      <color indexed="10"/>
      <name val="宋体"/>
      <family val="0"/>
    </font>
    <font>
      <b/>
      <sz val="11"/>
      <color indexed="8"/>
      <name val="宋体"/>
      <family val="0"/>
    </font>
    <font>
      <b/>
      <sz val="11"/>
      <color indexed="63"/>
      <name val="宋体"/>
      <family val="0"/>
    </font>
    <font>
      <b/>
      <sz val="15"/>
      <color indexed="54"/>
      <name val="宋体"/>
      <family val="0"/>
    </font>
    <font>
      <sz val="20"/>
      <color indexed="10"/>
      <name val="Arial Unicode MS"/>
      <family val="2"/>
    </font>
    <font>
      <sz val="9"/>
      <color indexed="10"/>
      <name val="Arial Unicode MS"/>
      <family val="2"/>
    </font>
    <font>
      <sz val="9"/>
      <name val="等线"/>
      <family val="0"/>
    </font>
    <font>
      <sz val="10"/>
      <name val="等线"/>
      <family val="0"/>
    </font>
    <font>
      <sz val="22"/>
      <color indexed="10"/>
      <name val="Arial Unicode MS"/>
      <family val="2"/>
    </font>
    <font>
      <sz val="11"/>
      <name val="宋体"/>
      <family val="0"/>
    </font>
    <font>
      <b/>
      <sz val="11"/>
      <name val="宋体"/>
      <family val="0"/>
    </font>
    <font>
      <sz val="8"/>
      <name val="宋体"/>
      <family val="0"/>
    </font>
    <font>
      <sz val="9"/>
      <color indexed="10"/>
      <name val="宋体"/>
      <family val="0"/>
    </font>
    <font>
      <sz val="11"/>
      <color theme="1"/>
      <name val="Calibri"/>
      <family val="0"/>
    </font>
    <font>
      <sz val="10"/>
      <color rgb="FFFF0000"/>
      <name val="Arial Unicode MS"/>
      <family val="2"/>
    </font>
    <font>
      <sz val="10"/>
      <color rgb="FF000000"/>
      <name val="Arial Unicode MS"/>
      <family val="2"/>
    </font>
    <font>
      <sz val="9"/>
      <color rgb="FFFF0000"/>
      <name val="Arial Unicode MS"/>
      <family val="2"/>
    </font>
    <font>
      <sz val="10"/>
      <name val="Calibri"/>
      <family val="0"/>
    </font>
    <font>
      <sz val="9"/>
      <color indexed="10"/>
      <name val="Calibri"/>
      <family val="0"/>
    </font>
    <font>
      <sz val="9"/>
      <color rgb="FFFF0000"/>
      <name val="Calibri"/>
      <family val="0"/>
    </font>
    <font>
      <sz val="9"/>
      <name val="Calibri"/>
      <family val="0"/>
    </font>
    <font>
      <sz val="20"/>
      <color rgb="FFFF0000"/>
      <name val="Arial Unicode MS"/>
      <family val="2"/>
    </font>
    <font>
      <b/>
      <sz val="8"/>
      <name val="宋体"/>
      <family val="2"/>
    </font>
  </fonts>
  <fills count="24">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theme="9" tint="0.39998000860214233"/>
        <bgColor indexed="64"/>
      </patternFill>
    </fill>
    <fill>
      <patternFill patternType="solid">
        <fgColor rgb="FF92D050"/>
        <bgColor indexed="64"/>
      </patternFill>
    </fill>
    <fill>
      <patternFill patternType="solid">
        <fgColor rgb="FF00B0F0"/>
        <bgColor indexed="64"/>
      </patternFill>
    </fill>
    <fill>
      <patternFill patternType="solid">
        <fgColor theme="4"/>
        <bgColor indexed="64"/>
      </patternFill>
    </fill>
    <fill>
      <patternFill patternType="solid">
        <fgColor theme="0"/>
        <bgColor indexed="64"/>
      </patternFill>
    </fill>
  </fills>
  <borders count="8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color indexed="63"/>
      </right>
      <top style="thin"/>
      <bottom style="thin"/>
    </border>
    <border>
      <left style="medium"/>
      <right style="thin"/>
      <top style="thin"/>
      <bottom/>
    </border>
    <border>
      <left style="thin"/>
      <right style="thin"/>
      <top style="thin"/>
      <bottom/>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style="thin"/>
      <bottom/>
    </border>
    <border>
      <left>
        <color indexed="63"/>
      </left>
      <right>
        <color indexed="63"/>
      </right>
      <top>
        <color indexed="63"/>
      </top>
      <bottom style="medium"/>
    </border>
    <border>
      <left>
        <color indexed="63"/>
      </left>
      <right style="thin"/>
      <top style="thin"/>
      <bottom style="medium"/>
    </border>
    <border>
      <left style="thin"/>
      <right style="medium"/>
      <top style="thin"/>
      <bottom style="medium"/>
    </border>
    <border>
      <left/>
      <right style="thin"/>
      <top style="thin"/>
      <bottom/>
    </border>
    <border>
      <left style="thin">
        <color rgb="FF000000"/>
      </left>
      <right style="thin">
        <color rgb="FF000000"/>
      </right>
      <top style="thin">
        <color rgb="FF000000"/>
      </top>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style="medium">
        <color rgb="FF000000"/>
      </right>
      <top>
        <color indexed="63"/>
      </top>
      <bottom style="thin">
        <color rgb="FF000000"/>
      </bottom>
    </border>
    <border>
      <left>
        <color indexed="63"/>
      </left>
      <right>
        <color indexed="63"/>
      </right>
      <top style="medium"/>
      <bottom>
        <color indexed="63"/>
      </bottom>
    </border>
    <border>
      <left>
        <color indexed="63"/>
      </left>
      <right>
        <color indexed="63"/>
      </right>
      <top style="medium">
        <color rgb="FF000000"/>
      </top>
      <bottom>
        <color indexed="63"/>
      </bottom>
    </border>
    <border>
      <left style="thin"/>
      <right>
        <color indexed="63"/>
      </right>
      <top style="thin"/>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medium"/>
      <bottom style="thin"/>
    </border>
    <border>
      <left style="thin"/>
      <right style="thin"/>
      <top>
        <color indexed="63"/>
      </top>
      <bottom style="thin"/>
    </border>
    <border>
      <left style="thin"/>
      <right style="medium"/>
      <top style="medium"/>
      <bottom style="thin"/>
    </border>
    <border>
      <left style="thin"/>
      <right style="medium"/>
      <top>
        <color indexed="63"/>
      </top>
      <bottom style="thin"/>
    </border>
    <border>
      <left style="thin"/>
      <right style="thin"/>
      <top style="medium">
        <color rgb="FF000000"/>
      </top>
      <bottom>
        <color indexed="63"/>
      </bottom>
    </border>
    <border>
      <left style="thin"/>
      <right style="medium"/>
      <top style="medium">
        <color rgb="FF000000"/>
      </top>
      <bottom>
        <color indexed="63"/>
      </bottom>
    </border>
    <border>
      <left style="thin"/>
      <right style="thin"/>
      <top>
        <color indexed="63"/>
      </top>
      <bottom style="medium">
        <color rgb="FF000000"/>
      </bottom>
    </border>
    <border>
      <left style="thin"/>
      <right style="medium"/>
      <top>
        <color indexed="63"/>
      </top>
      <bottom style="medium">
        <color rgb="FF000000"/>
      </bottom>
    </border>
    <border>
      <left style="medium"/>
      <right>
        <color indexed="63"/>
      </right>
      <top style="medium"/>
      <bottom>
        <color indexed="63"/>
      </bottom>
    </border>
    <border>
      <left>
        <color indexed="63"/>
      </left>
      <right style="medium">
        <color rgb="FF000000"/>
      </right>
      <top style="medium"/>
      <bottom>
        <color indexed="63"/>
      </bottom>
    </border>
    <border>
      <left style="medium"/>
      <right>
        <color indexed="63"/>
      </right>
      <top>
        <color indexed="63"/>
      </top>
      <bottom style="medium"/>
    </border>
    <border>
      <left>
        <color indexed="63"/>
      </left>
      <right style="medium">
        <color rgb="FF000000"/>
      </right>
      <top>
        <color indexed="63"/>
      </top>
      <bottom style="medium"/>
    </border>
    <border>
      <left style="thin"/>
      <right>
        <color indexed="63"/>
      </right>
      <top>
        <color indexed="63"/>
      </top>
      <bottom style="medium"/>
    </border>
    <border>
      <left/>
      <right style="thin"/>
      <top>
        <color indexed="63"/>
      </top>
      <bottom style="medium"/>
    </border>
    <border>
      <left style="thin"/>
      <right>
        <color indexed="63"/>
      </right>
      <top style="medium">
        <color rgb="FF000000"/>
      </top>
      <bottom>
        <color indexed="63"/>
      </bottom>
    </border>
    <border>
      <left style="thin"/>
      <right>
        <color indexed="63"/>
      </right>
      <top>
        <color indexed="63"/>
      </top>
      <bottom style="medium">
        <color rgb="FF000000"/>
      </bottom>
    </border>
    <border>
      <left>
        <color indexed="63"/>
      </left>
      <right>
        <color indexed="63"/>
      </right>
      <top>
        <color indexed="63"/>
      </top>
      <bottom style="medium">
        <color rgb="FF000000"/>
      </bottom>
    </border>
    <border>
      <left>
        <color indexed="63"/>
      </left>
      <right style="medium"/>
      <top style="medium"/>
      <bottom>
        <color indexed="63"/>
      </botto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thin"/>
    </border>
    <border>
      <left style="thin"/>
      <right style="thin"/>
      <top style="medium"/>
      <bottom/>
    </border>
    <border>
      <left style="thin"/>
      <right style="thin"/>
      <top>
        <color indexed="63"/>
      </top>
      <bottom/>
    </border>
    <border>
      <left>
        <color indexed="63"/>
      </left>
      <right>
        <color indexed="63"/>
      </right>
      <top style="thin"/>
      <bottom style="thin"/>
    </border>
    <border>
      <left/>
      <right style="thin"/>
      <top style="medium"/>
      <bottom style="thin"/>
    </border>
    <border>
      <left style="thin"/>
      <right style="medium"/>
      <top style="medium"/>
      <bottom>
        <color indexed="63"/>
      </bottom>
    </border>
    <border>
      <left style="thin"/>
      <right style="thin"/>
      <top>
        <color indexed="63"/>
      </top>
      <bottom style="medium"/>
    </border>
    <border>
      <left style="thin"/>
      <right style="medium"/>
      <top>
        <color indexed="63"/>
      </top>
      <bottom style="medium"/>
    </border>
    <border>
      <left style="thin">
        <color rgb="FF000000"/>
      </left>
      <right style="medium">
        <color rgb="FF000000"/>
      </right>
      <top style="thin">
        <color rgb="FF000000"/>
      </top>
      <bottom style="thin">
        <color rgb="FF000000"/>
      </bottom>
    </border>
    <border>
      <left style="thin">
        <color rgb="FF000000"/>
      </left>
      <right style="medium">
        <color rgb="FF000000"/>
      </right>
      <top style="thin">
        <color rgb="FF000000"/>
      </top>
      <bottom style="thin"/>
    </border>
    <border>
      <left style="thin">
        <color rgb="FF000000"/>
      </left>
      <right style="thin">
        <color rgb="FF000000"/>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style="thin"/>
    </border>
    <border>
      <left style="medium"/>
      <right style="thin"/>
      <top style="medium"/>
      <bottom style="thin"/>
    </border>
    <border>
      <left style="medium"/>
      <right style="thin"/>
      <top>
        <color indexed="63"/>
      </top>
      <bottom style="thin"/>
    </border>
    <border>
      <left style="medium"/>
      <right style="thin"/>
      <top style="medium"/>
      <bottom>
        <color indexed="63"/>
      </bottom>
    </border>
    <border>
      <left style="medium"/>
      <right style="thin"/>
      <top>
        <color indexed="63"/>
      </top>
      <bottom style="medium"/>
    </border>
    <border>
      <left>
        <color indexed="63"/>
      </left>
      <right style="medium"/>
      <top>
        <color indexed="63"/>
      </top>
      <bottom style="thin"/>
    </border>
    <border>
      <left>
        <color indexed="63"/>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color indexed="63"/>
      </left>
      <right>
        <color indexed="63"/>
      </right>
      <top style="thin"/>
      <bottom>
        <color indexed="63"/>
      </bottom>
    </border>
    <border>
      <left style="thin"/>
      <right>
        <color indexed="63"/>
      </right>
      <top style="medium"/>
      <bottom style="thin"/>
    </border>
    <border>
      <left>
        <color indexed="63"/>
      </left>
      <right style="medium"/>
      <top style="thin"/>
      <bottom style="thin"/>
    </border>
  </borders>
  <cellStyleXfs count="69">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32" fillId="0" borderId="1" applyNumberFormat="0" applyFill="0" applyAlignment="0" applyProtection="0"/>
    <xf numFmtId="0" fontId="28"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20" fillId="12"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0" borderId="0" applyNumberFormat="0" applyFill="0" applyBorder="0" applyAlignment="0" applyProtection="0"/>
    <xf numFmtId="0" fontId="27" fillId="6" borderId="0" applyNumberFormat="0" applyBorder="0" applyAlignment="0" applyProtection="0"/>
    <xf numFmtId="0" fontId="30" fillId="0" borderId="3"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1" fillId="4" borderId="4" applyNumberFormat="0" applyAlignment="0" applyProtection="0"/>
    <xf numFmtId="0" fontId="15" fillId="13" borderId="5" applyNumberFormat="0" applyAlignment="0" applyProtection="0"/>
    <xf numFmtId="0" fontId="17" fillId="0" borderId="0" applyNumberFormat="0" applyFill="0" applyBorder="0" applyAlignment="0" applyProtection="0"/>
    <xf numFmtId="0" fontId="29" fillId="0" borderId="0" applyNumberFormat="0" applyFill="0" applyBorder="0" applyAlignment="0" applyProtection="0"/>
    <xf numFmtId="0" fontId="23" fillId="0" borderId="6"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22" fillId="9" borderId="0" applyNumberFormat="0" applyBorder="0" applyAlignment="0" applyProtection="0"/>
    <xf numFmtId="0" fontId="31" fillId="4" borderId="7" applyNumberFormat="0" applyAlignment="0" applyProtection="0"/>
    <xf numFmtId="0" fontId="26" fillId="7" borderId="4" applyNumberFormat="0" applyAlignment="0" applyProtection="0"/>
    <xf numFmtId="0" fontId="19" fillId="0" borderId="0" applyNumberFormat="0" applyFill="0" applyBorder="0" applyAlignment="0" applyProtection="0"/>
    <xf numFmtId="0" fontId="1" fillId="3" borderId="8" applyNumberFormat="0" applyFont="0" applyAlignment="0" applyProtection="0"/>
  </cellStyleXfs>
  <cellXfs count="425">
    <xf numFmtId="0" fontId="0" fillId="0" borderId="0" xfId="0" applyAlignment="1">
      <alignment vertical="center"/>
    </xf>
    <xf numFmtId="0" fontId="0" fillId="0" borderId="0" xfId="0" applyFont="1" applyAlignment="1">
      <alignment vertical="center"/>
    </xf>
    <xf numFmtId="0" fontId="0" fillId="0" borderId="9" xfId="0" applyFont="1" applyBorder="1" applyAlignment="1">
      <alignment horizontal="center" vertical="center" wrapText="1"/>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vertical="center"/>
    </xf>
    <xf numFmtId="0" fontId="3" fillId="0" borderId="0" xfId="0" applyFont="1" applyAlignment="1">
      <alignment vertical="center"/>
    </xf>
    <xf numFmtId="0" fontId="4" fillId="0" borderId="0" xfId="42" applyFont="1">
      <alignment vertical="center"/>
      <protection/>
    </xf>
    <xf numFmtId="0" fontId="5" fillId="0" borderId="0" xfId="42" applyFont="1" applyAlignment="1">
      <alignment vertical="center" wrapText="1"/>
      <protection/>
    </xf>
    <xf numFmtId="0" fontId="5" fillId="0" borderId="0" xfId="42" applyFont="1">
      <alignment vertical="center"/>
      <protection/>
    </xf>
    <xf numFmtId="0" fontId="6" fillId="0" borderId="0" xfId="42" applyFont="1">
      <alignment vertical="center"/>
      <protection/>
    </xf>
    <xf numFmtId="0" fontId="7" fillId="0" borderId="0" xfId="42" applyFont="1">
      <alignment vertical="center"/>
      <protection/>
    </xf>
    <xf numFmtId="0" fontId="7" fillId="0" borderId="0" xfId="0" applyFont="1" applyAlignment="1">
      <alignment vertical="center"/>
    </xf>
    <xf numFmtId="0" fontId="9" fillId="0" borderId="0" xfId="42" applyFont="1" applyAlignment="1">
      <alignment horizontal="center" vertical="center"/>
      <protection/>
    </xf>
    <xf numFmtId="0" fontId="5" fillId="0" borderId="9" xfId="42" applyFont="1" applyBorder="1" applyAlignment="1">
      <alignment horizontal="center" vertical="center" wrapText="1"/>
      <protection/>
    </xf>
    <xf numFmtId="0" fontId="6"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0" fontId="5" fillId="0" borderId="10" xfId="42" applyFont="1" applyBorder="1" applyAlignment="1">
      <alignment vertical="center" shrinkToFit="1"/>
      <protection/>
    </xf>
    <xf numFmtId="0" fontId="5" fillId="0" borderId="9" xfId="42" applyFont="1" applyBorder="1" applyAlignment="1">
      <alignment vertical="center" wrapText="1"/>
      <protection/>
    </xf>
    <xf numFmtId="0" fontId="5" fillId="0" borderId="9" xfId="42" applyFont="1" applyBorder="1" applyAlignment="1">
      <alignment horizontal="center" vertical="center" shrinkToFit="1"/>
      <protection/>
    </xf>
    <xf numFmtId="0" fontId="5" fillId="0" borderId="9" xfId="42" applyFont="1" applyBorder="1" applyAlignment="1">
      <alignment horizontal="center" vertical="center"/>
      <protection/>
    </xf>
    <xf numFmtId="0" fontId="6" fillId="0" borderId="9" xfId="42" applyFont="1" applyBorder="1" applyAlignment="1">
      <alignment horizontal="center" vertical="center" wrapText="1"/>
      <protection/>
    </xf>
    <xf numFmtId="0" fontId="5" fillId="0" borderId="13" xfId="42" applyFont="1" applyBorder="1" applyAlignment="1">
      <alignment vertical="center" wrapText="1"/>
      <protection/>
    </xf>
    <xf numFmtId="0" fontId="6" fillId="0" borderId="10" xfId="42" applyFont="1" applyBorder="1" applyAlignment="1">
      <alignment vertical="center"/>
      <protection/>
    </xf>
    <xf numFmtId="0" fontId="10" fillId="0" borderId="9" xfId="42" applyFont="1" applyBorder="1" applyAlignment="1">
      <alignment horizontal="center" vertical="center" shrinkToFit="1"/>
      <protection/>
    </xf>
    <xf numFmtId="0" fontId="5" fillId="0" borderId="9" xfId="42" applyFont="1" applyBorder="1">
      <alignment vertical="center"/>
      <protection/>
    </xf>
    <xf numFmtId="0" fontId="43" fillId="0" borderId="9" xfId="42" applyFont="1" applyBorder="1" applyAlignment="1">
      <alignment horizontal="center" vertical="center" shrinkToFit="1"/>
      <protection/>
    </xf>
    <xf numFmtId="0" fontId="6" fillId="0" borderId="10" xfId="42" applyFont="1" applyBorder="1" applyAlignment="1">
      <alignment horizontal="center" vertical="center" shrinkToFit="1"/>
      <protection/>
    </xf>
    <xf numFmtId="0" fontId="6" fillId="0" borderId="9" xfId="42" applyFont="1" applyBorder="1" applyAlignment="1">
      <alignment horizontal="center" vertical="center" wrapText="1" shrinkToFit="1"/>
      <protection/>
    </xf>
    <xf numFmtId="0" fontId="6" fillId="0" borderId="9" xfId="42" applyFont="1" applyBorder="1" applyAlignment="1">
      <alignment horizontal="center" vertical="center" shrinkToFit="1"/>
      <protection/>
    </xf>
    <xf numFmtId="0" fontId="6" fillId="0" borderId="14" xfId="42" applyFont="1" applyBorder="1" applyAlignment="1">
      <alignment horizontal="center" vertical="center" shrinkToFit="1"/>
      <protection/>
    </xf>
    <xf numFmtId="0" fontId="6" fillId="0" borderId="15" xfId="42" applyFont="1" applyBorder="1" applyAlignment="1">
      <alignment horizontal="center" vertical="center" wrapText="1" shrinkToFit="1"/>
      <protection/>
    </xf>
    <xf numFmtId="0" fontId="6" fillId="0" borderId="15" xfId="42" applyFont="1" applyBorder="1" applyAlignment="1">
      <alignment horizontal="center" vertical="center" shrinkToFit="1"/>
      <protection/>
    </xf>
    <xf numFmtId="0" fontId="6" fillId="0" borderId="15" xfId="42" applyFont="1" applyBorder="1" applyAlignment="1">
      <alignment vertical="center" shrinkToFit="1"/>
      <protection/>
    </xf>
    <xf numFmtId="0" fontId="43" fillId="0" borderId="15" xfId="42" applyFont="1" applyBorder="1" applyAlignment="1">
      <alignment horizontal="center" vertical="center" shrinkToFit="1"/>
      <protection/>
    </xf>
    <xf numFmtId="0" fontId="6" fillId="0" borderId="0" xfId="42" applyFont="1" applyBorder="1" applyAlignment="1">
      <alignment horizontal="center" vertical="center" shrinkToFit="1"/>
      <protection/>
    </xf>
    <xf numFmtId="0" fontId="6" fillId="0" borderId="0" xfId="42" applyFont="1" applyBorder="1" applyAlignment="1">
      <alignment horizontal="center" vertical="center" wrapText="1" shrinkToFit="1"/>
      <protection/>
    </xf>
    <xf numFmtId="0" fontId="6" fillId="0" borderId="0" xfId="42" applyFont="1" applyAlignment="1">
      <alignment vertical="center" shrinkToFit="1"/>
      <protection/>
    </xf>
    <xf numFmtId="0" fontId="6" fillId="0" borderId="0" xfId="42" applyFont="1" applyAlignment="1">
      <alignment horizontal="left" vertical="center" shrinkToFit="1"/>
      <protection/>
    </xf>
    <xf numFmtId="0" fontId="6" fillId="0" borderId="0" xfId="42" applyFont="1" applyAlignment="1">
      <alignment horizontal="left" vertical="center" wrapText="1" shrinkToFit="1"/>
      <protection/>
    </xf>
    <xf numFmtId="0" fontId="5" fillId="0" borderId="0" xfId="42" applyFont="1" applyBorder="1" applyAlignment="1">
      <alignment vertical="center"/>
      <protection/>
    </xf>
    <xf numFmtId="0" fontId="5" fillId="0" borderId="9" xfId="42" applyFont="1" applyFill="1" applyBorder="1" applyAlignment="1">
      <alignment horizontal="center" vertical="center" wrapText="1"/>
      <protection/>
    </xf>
    <xf numFmtId="0" fontId="5" fillId="0" borderId="9" xfId="42" applyFont="1" applyFill="1" applyBorder="1" applyAlignment="1">
      <alignment horizontal="center" vertical="center"/>
      <protection/>
    </xf>
    <xf numFmtId="0" fontId="5" fillId="0" borderId="9" xfId="42" applyFont="1" applyFill="1" applyBorder="1">
      <alignment vertical="center"/>
      <protection/>
    </xf>
    <xf numFmtId="0" fontId="5" fillId="0" borderId="16" xfId="43" applyFont="1" applyBorder="1" applyAlignment="1">
      <alignment horizontal="center" vertical="center" wrapText="1"/>
      <protection/>
    </xf>
    <xf numFmtId="0" fontId="5" fillId="0" borderId="17" xfId="43" applyFont="1" applyBorder="1" applyAlignment="1">
      <alignment horizontal="center" vertical="center" wrapText="1"/>
      <protection/>
    </xf>
    <xf numFmtId="0" fontId="5" fillId="0" borderId="9" xfId="43" applyFont="1" applyBorder="1" applyAlignment="1">
      <alignment horizontal="center" vertical="center" wrapText="1"/>
      <protection/>
    </xf>
    <xf numFmtId="0" fontId="6" fillId="0" borderId="0" xfId="42" applyFont="1" applyAlignment="1">
      <alignment horizontal="left" vertical="center"/>
      <protection/>
    </xf>
    <xf numFmtId="0" fontId="7" fillId="0" borderId="0" xfId="42" applyFont="1" applyAlignment="1">
      <alignment vertical="center" wrapText="1"/>
      <protection/>
    </xf>
    <xf numFmtId="0" fontId="5" fillId="0" borderId="18" xfId="42" applyFont="1" applyBorder="1" applyAlignment="1">
      <alignment horizontal="center" vertical="center"/>
      <protection/>
    </xf>
    <xf numFmtId="0" fontId="10" fillId="0" borderId="18" xfId="42" applyFont="1" applyBorder="1" applyAlignment="1">
      <alignment horizontal="center" vertical="center" shrinkToFit="1"/>
      <protection/>
    </xf>
    <xf numFmtId="0" fontId="43" fillId="0" borderId="18" xfId="42" applyFont="1" applyBorder="1" applyAlignment="1">
      <alignment horizontal="center" vertical="center" shrinkToFit="1"/>
      <protection/>
    </xf>
    <xf numFmtId="0" fontId="6" fillId="0" borderId="18" xfId="42" applyFont="1" applyBorder="1" applyAlignment="1">
      <alignment horizontal="center" vertical="center" shrinkToFit="1"/>
      <protection/>
    </xf>
    <xf numFmtId="0" fontId="6" fillId="0" borderId="19" xfId="42" applyFont="1" applyBorder="1" applyAlignment="1">
      <alignment vertical="center" shrinkToFit="1"/>
      <protection/>
    </xf>
    <xf numFmtId="0" fontId="7" fillId="0" borderId="0" xfId="0" applyFont="1" applyAlignment="1">
      <alignment vertical="center" wrapText="1"/>
    </xf>
    <xf numFmtId="0" fontId="6" fillId="0" borderId="0" xfId="43" applyFont="1">
      <alignment vertical="center"/>
      <protection/>
    </xf>
    <xf numFmtId="0" fontId="5" fillId="0" borderId="0" xfId="43" applyFont="1">
      <alignment vertical="center"/>
      <protection/>
    </xf>
    <xf numFmtId="0" fontId="11" fillId="0" borderId="0" xfId="42" applyFont="1">
      <alignment vertical="center"/>
      <protection/>
    </xf>
    <xf numFmtId="0" fontId="12" fillId="0" borderId="0" xfId="42" applyFont="1">
      <alignment vertical="center"/>
      <protection/>
    </xf>
    <xf numFmtId="0" fontId="7" fillId="0" borderId="0" xfId="43" applyFont="1">
      <alignment vertical="center"/>
      <protection/>
    </xf>
    <xf numFmtId="0" fontId="6" fillId="0" borderId="20" xfId="43" applyFont="1" applyBorder="1" applyAlignment="1">
      <alignment vertical="center"/>
      <protection/>
    </xf>
    <xf numFmtId="0" fontId="5" fillId="0" borderId="10" xfId="43" applyFont="1" applyBorder="1" applyAlignment="1">
      <alignment horizontal="center" vertical="center" wrapText="1"/>
      <protection/>
    </xf>
    <xf numFmtId="0" fontId="5" fillId="0" borderId="9" xfId="43" applyFont="1" applyBorder="1" applyAlignment="1">
      <alignment horizontal="center" vertical="center"/>
      <protection/>
    </xf>
    <xf numFmtId="0" fontId="5" fillId="0" borderId="10" xfId="43" applyFont="1" applyBorder="1" applyAlignment="1">
      <alignment horizontal="center" vertical="center" shrinkToFit="1"/>
      <protection/>
    </xf>
    <xf numFmtId="0" fontId="6" fillId="0" borderId="10" xfId="42" applyFont="1" applyBorder="1" applyAlignment="1">
      <alignment horizontal="center" vertical="center"/>
      <protection/>
    </xf>
    <xf numFmtId="0" fontId="6" fillId="0" borderId="11" xfId="42" applyFont="1" applyBorder="1" applyAlignment="1">
      <alignment horizontal="center" vertical="center" shrinkToFit="1"/>
      <protection/>
    </xf>
    <xf numFmtId="0" fontId="6" fillId="0" borderId="21" xfId="42" applyFont="1" applyBorder="1" applyAlignment="1">
      <alignment horizontal="center" vertical="center" shrinkToFit="1"/>
      <protection/>
    </xf>
    <xf numFmtId="0" fontId="6" fillId="0" borderId="12" xfId="42" applyFont="1" applyBorder="1" applyAlignment="1">
      <alignment horizontal="center" vertical="center" shrinkToFit="1"/>
      <protection/>
    </xf>
    <xf numFmtId="0" fontId="43" fillId="0" borderId="12" xfId="42" applyFont="1" applyBorder="1" applyAlignment="1">
      <alignment horizontal="center" vertical="center" shrinkToFit="1"/>
      <protection/>
    </xf>
    <xf numFmtId="0" fontId="5" fillId="20" borderId="9" xfId="43" applyFont="1" applyFill="1" applyBorder="1" applyAlignment="1">
      <alignment horizontal="center" vertical="center" wrapText="1"/>
      <protection/>
    </xf>
    <xf numFmtId="0" fontId="5" fillId="0" borderId="9" xfId="42" applyFont="1" applyBorder="1" applyAlignment="1">
      <alignment vertical="center"/>
      <protection/>
    </xf>
    <xf numFmtId="0" fontId="5" fillId="0" borderId="15" xfId="43" applyFont="1" applyFill="1" applyBorder="1" applyAlignment="1">
      <alignment horizontal="center" vertical="center" wrapText="1" shrinkToFit="1"/>
      <protection/>
    </xf>
    <xf numFmtId="0" fontId="5" fillId="0" borderId="9" xfId="43" applyFont="1" applyFill="1" applyBorder="1" applyAlignment="1">
      <alignment horizontal="center" vertical="center" wrapText="1"/>
      <protection/>
    </xf>
    <xf numFmtId="0" fontId="5" fillId="0" borderId="18" xfId="43" applyFont="1" applyBorder="1" applyAlignment="1">
      <alignment horizontal="center" vertical="center" wrapText="1"/>
      <protection/>
    </xf>
    <xf numFmtId="0" fontId="5" fillId="0" borderId="18" xfId="43" applyFont="1" applyBorder="1" applyAlignment="1">
      <alignment horizontal="center" vertical="center"/>
      <protection/>
    </xf>
    <xf numFmtId="0" fontId="6" fillId="0" borderId="9" xfId="43" applyFont="1" applyBorder="1" applyAlignment="1">
      <alignment horizontal="center" vertical="center"/>
      <protection/>
    </xf>
    <xf numFmtId="0" fontId="6" fillId="0" borderId="22" xfId="42" applyFont="1" applyBorder="1" applyAlignment="1">
      <alignment horizontal="center" vertical="center" shrinkToFit="1"/>
      <protection/>
    </xf>
    <xf numFmtId="0" fontId="8" fillId="0" borderId="0" xfId="42" applyFont="1">
      <alignment vertical="center"/>
      <protection/>
    </xf>
    <xf numFmtId="0" fontId="7" fillId="0" borderId="0" xfId="42" applyFont="1" applyBorder="1">
      <alignment vertical="center"/>
      <protection/>
    </xf>
    <xf numFmtId="0" fontId="8" fillId="0" borderId="0" xfId="42" applyFont="1" applyAlignment="1">
      <alignment vertical="center"/>
      <protection/>
    </xf>
    <xf numFmtId="0" fontId="6" fillId="0" borderId="0" xfId="0" applyFont="1" applyAlignment="1">
      <alignment vertical="center"/>
    </xf>
    <xf numFmtId="0" fontId="6" fillId="0" borderId="0" xfId="45" applyFont="1" applyBorder="1" applyAlignment="1">
      <alignment/>
      <protection/>
    </xf>
    <xf numFmtId="0" fontId="6" fillId="0" borderId="10" xfId="42" applyFont="1" applyBorder="1" applyAlignment="1">
      <alignment horizontal="center" vertical="center" wrapText="1"/>
      <protection/>
    </xf>
    <xf numFmtId="0" fontId="6" fillId="0" borderId="9" xfId="42" applyFont="1" applyFill="1" applyBorder="1" applyAlignment="1">
      <alignment horizontal="center" vertical="center" wrapText="1"/>
      <protection/>
    </xf>
    <xf numFmtId="0" fontId="6" fillId="0" borderId="10" xfId="42" applyFont="1" applyBorder="1" applyAlignment="1">
      <alignment vertical="center" shrinkToFit="1"/>
      <protection/>
    </xf>
    <xf numFmtId="0" fontId="6" fillId="0" borderId="9" xfId="42" applyFont="1" applyBorder="1">
      <alignment vertical="center"/>
      <protection/>
    </xf>
    <xf numFmtId="0" fontId="6" fillId="0" borderId="9" xfId="42" applyFont="1" applyBorder="1" applyAlignment="1">
      <alignment horizontal="center" vertical="center"/>
      <protection/>
    </xf>
    <xf numFmtId="0" fontId="13" fillId="0" borderId="9" xfId="42" applyFont="1" applyBorder="1" applyAlignment="1">
      <alignment horizontal="center" vertical="center" shrinkToFit="1"/>
      <protection/>
    </xf>
    <xf numFmtId="0" fontId="6" fillId="0" borderId="9" xfId="42" applyFont="1" applyBorder="1" applyAlignment="1">
      <alignment vertical="center" shrinkToFit="1"/>
      <protection/>
    </xf>
    <xf numFmtId="0" fontId="6" fillId="0" borderId="0" xfId="42" applyFont="1" applyBorder="1" applyAlignment="1">
      <alignment horizontal="center" vertical="center"/>
      <protection/>
    </xf>
    <xf numFmtId="0" fontId="6" fillId="0" borderId="18" xfId="42" applyFont="1" applyBorder="1" applyAlignment="1">
      <alignment horizontal="center" vertical="center" wrapText="1"/>
      <protection/>
    </xf>
    <xf numFmtId="0" fontId="6" fillId="0" borderId="17" xfId="42" applyFont="1" applyBorder="1" applyAlignment="1">
      <alignment horizontal="center" vertical="center"/>
      <protection/>
    </xf>
    <xf numFmtId="0" fontId="13" fillId="0" borderId="18" xfId="42" applyFont="1" applyBorder="1" applyAlignment="1">
      <alignment horizontal="center" vertical="center" shrinkToFit="1"/>
      <protection/>
    </xf>
    <xf numFmtId="0" fontId="13" fillId="0" borderId="17" xfId="42" applyFont="1" applyBorder="1" applyAlignment="1">
      <alignment horizontal="center" vertical="center" shrinkToFit="1"/>
      <protection/>
    </xf>
    <xf numFmtId="0" fontId="5" fillId="0" borderId="9" xfId="42" applyFont="1" applyBorder="1" applyAlignment="1">
      <alignment vertical="center" shrinkToFit="1"/>
      <protection/>
    </xf>
    <xf numFmtId="0" fontId="10" fillId="0" borderId="17" xfId="42" applyFont="1" applyBorder="1" applyAlignment="1">
      <alignment horizontal="center" vertical="center" shrinkToFit="1"/>
      <protection/>
    </xf>
    <xf numFmtId="0" fontId="43" fillId="0" borderId="17" xfId="42" applyFont="1" applyBorder="1" applyAlignment="1">
      <alignment horizontal="center" vertical="center" shrinkToFit="1"/>
      <protection/>
    </xf>
    <xf numFmtId="0" fontId="6" fillId="0" borderId="19" xfId="42" applyFont="1" applyBorder="1" applyAlignment="1">
      <alignment horizontal="center" vertical="center" shrinkToFit="1"/>
      <protection/>
    </xf>
    <xf numFmtId="0" fontId="6" fillId="0" borderId="23" xfId="42" applyFont="1" applyBorder="1" applyAlignment="1">
      <alignment horizontal="center" vertical="center" shrinkToFit="1"/>
      <protection/>
    </xf>
    <xf numFmtId="0" fontId="6" fillId="0" borderId="0" xfId="42" applyFont="1" applyAlignment="1">
      <alignment vertical="center" wrapText="1" shrinkToFit="1"/>
      <protection/>
    </xf>
    <xf numFmtId="0" fontId="4" fillId="0" borderId="0" xfId="45" applyFont="1" applyAlignment="1">
      <alignment/>
      <protection/>
    </xf>
    <xf numFmtId="0" fontId="6" fillId="0" borderId="9" xfId="0" applyFont="1" applyFill="1" applyBorder="1" applyAlignment="1">
      <alignment horizontal="center" vertical="center" wrapText="1"/>
    </xf>
    <xf numFmtId="0" fontId="6" fillId="20" borderId="9" xfId="0" applyFont="1" applyFill="1" applyBorder="1" applyAlignment="1">
      <alignment horizontal="center" vertical="center" wrapText="1"/>
    </xf>
    <xf numFmtId="0" fontId="6" fillId="21" borderId="9" xfId="42" applyFont="1" applyFill="1" applyBorder="1" applyAlignment="1">
      <alignment horizontal="center" vertical="center"/>
      <protection/>
    </xf>
    <xf numFmtId="0" fontId="6" fillId="0" borderId="9" xfId="42" applyFont="1" applyFill="1" applyBorder="1" applyAlignment="1">
      <alignment horizontal="center" vertical="center"/>
      <protection/>
    </xf>
    <xf numFmtId="0" fontId="6" fillId="0" borderId="9" xfId="0" applyFont="1" applyBorder="1" applyAlignment="1">
      <alignment horizontal="center" vertical="center" wrapText="1"/>
    </xf>
    <xf numFmtId="0" fontId="4" fillId="0" borderId="0" xfId="42" applyFont="1" applyBorder="1">
      <alignment vertical="center"/>
      <protection/>
    </xf>
    <xf numFmtId="0" fontId="6" fillId="19" borderId="24" xfId="0" applyFont="1" applyFill="1" applyBorder="1" applyAlignment="1">
      <alignment horizontal="center" vertical="center" wrapText="1"/>
    </xf>
    <xf numFmtId="0" fontId="6" fillId="0" borderId="18" xfId="42" applyFont="1" applyBorder="1" applyAlignment="1">
      <alignment horizontal="center" vertical="center"/>
      <protection/>
    </xf>
    <xf numFmtId="0" fontId="6" fillId="0" borderId="25" xfId="42" applyFont="1" applyBorder="1" applyAlignment="1">
      <alignment horizontal="center" vertical="center"/>
      <protection/>
    </xf>
    <xf numFmtId="0" fontId="6" fillId="0" borderId="26" xfId="42" applyFont="1" applyBorder="1" applyAlignment="1">
      <alignment horizontal="center" vertical="center"/>
      <protection/>
    </xf>
    <xf numFmtId="0" fontId="6" fillId="0" borderId="17" xfId="42" applyFont="1" applyBorder="1" applyAlignment="1">
      <alignment horizontal="center" vertical="center" shrinkToFit="1"/>
      <protection/>
    </xf>
    <xf numFmtId="0" fontId="6" fillId="0" borderId="0" xfId="42" applyFont="1" applyBorder="1">
      <alignment vertical="center"/>
      <protection/>
    </xf>
    <xf numFmtId="0" fontId="6" fillId="0" borderId="27" xfId="42" applyFont="1" applyBorder="1" applyAlignment="1">
      <alignment horizontal="center" vertical="center"/>
      <protection/>
    </xf>
    <xf numFmtId="0" fontId="43" fillId="0" borderId="0" xfId="42" applyFont="1">
      <alignment vertical="center"/>
      <protection/>
    </xf>
    <xf numFmtId="0" fontId="14" fillId="0" borderId="0" xfId="42" applyFont="1" applyAlignment="1">
      <alignment vertical="center"/>
      <protection/>
    </xf>
    <xf numFmtId="0" fontId="4" fillId="0" borderId="0" xfId="45" applyFont="1" applyBorder="1" applyAlignment="1">
      <alignment vertical="center"/>
      <protection/>
    </xf>
    <xf numFmtId="0" fontId="44" fillId="0" borderId="9" xfId="0" applyFont="1" applyFill="1" applyBorder="1" applyAlignment="1">
      <alignment horizontal="center" vertical="center" wrapText="1"/>
    </xf>
    <xf numFmtId="0" fontId="6" fillId="0" borderId="17" xfId="42" applyFont="1" applyBorder="1" applyAlignment="1">
      <alignment horizontal="center" vertical="center" wrapText="1"/>
      <protection/>
    </xf>
    <xf numFmtId="0" fontId="13" fillId="22" borderId="9" xfId="42" applyFont="1" applyFill="1" applyBorder="1" applyAlignment="1">
      <alignment horizontal="center" vertical="center" shrinkToFit="1"/>
      <protection/>
    </xf>
    <xf numFmtId="0" fontId="6" fillId="0" borderId="28" xfId="42" applyFont="1" applyBorder="1" applyAlignment="1">
      <alignment vertical="center" wrapText="1"/>
      <protection/>
    </xf>
    <xf numFmtId="0" fontId="4" fillId="0" borderId="0" xfId="45" applyFont="1" applyAlignment="1">
      <alignment vertical="center"/>
      <protection/>
    </xf>
    <xf numFmtId="0" fontId="6" fillId="22" borderId="9" xfId="42" applyFont="1" applyFill="1" applyBorder="1" applyAlignment="1">
      <alignment horizontal="center" vertical="center"/>
      <protection/>
    </xf>
    <xf numFmtId="0" fontId="45" fillId="0" borderId="9" xfId="42" applyFont="1" applyFill="1" applyBorder="1" applyAlignment="1">
      <alignment horizontal="center" vertical="center" shrinkToFit="1"/>
      <protection/>
    </xf>
    <xf numFmtId="0" fontId="45" fillId="0" borderId="17" xfId="42" applyFont="1" applyFill="1" applyBorder="1" applyAlignment="1">
      <alignment horizontal="center" vertical="center" shrinkToFit="1"/>
      <protection/>
    </xf>
    <xf numFmtId="0" fontId="6" fillId="0" borderId="29" xfId="42" applyFont="1" applyBorder="1">
      <alignment vertical="center"/>
      <protection/>
    </xf>
    <xf numFmtId="0" fontId="6" fillId="0" borderId="9" xfId="42" applyFont="1" applyBorder="1" applyAlignment="1" quotePrefix="1">
      <alignment horizontal="center" vertical="center" shrinkToFit="1"/>
      <protection/>
    </xf>
    <xf numFmtId="0" fontId="43" fillId="0" borderId="9" xfId="42" applyFont="1" applyBorder="1" applyAlignment="1">
      <alignment horizontal="left" vertical="center" shrinkToFit="1"/>
      <protection/>
    </xf>
    <xf numFmtId="0" fontId="6" fillId="0" borderId="9" xfId="42" applyFont="1" applyBorder="1" applyAlignment="1">
      <alignment horizontal="left" vertical="center" wrapText="1" shrinkToFit="1"/>
      <protection/>
    </xf>
    <xf numFmtId="0" fontId="12" fillId="0" borderId="9" xfId="0" applyFont="1" applyBorder="1" applyAlignment="1">
      <alignment horizontal="left" vertical="center" wrapText="1"/>
    </xf>
    <xf numFmtId="0" fontId="12" fillId="0" borderId="0" xfId="0" applyFont="1" applyAlignment="1">
      <alignment vertical="center"/>
    </xf>
    <xf numFmtId="0" fontId="12" fillId="0" borderId="9" xfId="0" applyFont="1" applyBorder="1" applyAlignment="1">
      <alignment vertical="center"/>
    </xf>
    <xf numFmtId="0" fontId="46" fillId="0" borderId="9" xfId="42" applyFont="1" applyBorder="1" applyAlignment="1">
      <alignment horizontal="center" vertical="center" shrinkToFit="1"/>
      <protection/>
    </xf>
    <xf numFmtId="0" fontId="47" fillId="0" borderId="9" xfId="42" applyFont="1" applyBorder="1" applyAlignment="1">
      <alignment horizontal="center" vertical="center" shrinkToFit="1"/>
      <protection/>
    </xf>
    <xf numFmtId="0" fontId="48" fillId="0" borderId="9" xfId="42" applyFont="1" applyBorder="1" applyAlignment="1">
      <alignment horizontal="center" vertical="center" shrinkToFit="1"/>
      <protection/>
    </xf>
    <xf numFmtId="0" fontId="49" fillId="0" borderId="9" xfId="42" applyFont="1" applyBorder="1" applyAlignment="1">
      <alignment horizontal="left" vertical="center"/>
      <protection/>
    </xf>
    <xf numFmtId="0" fontId="49" fillId="0" borderId="9" xfId="42" applyFont="1" applyBorder="1" applyAlignment="1">
      <alignment horizontal="center" vertical="center" shrinkToFit="1"/>
      <protection/>
    </xf>
    <xf numFmtId="0" fontId="49" fillId="0" borderId="9" xfId="42" applyFont="1" applyBorder="1" applyAlignment="1">
      <alignment horizontal="left" vertical="center" shrinkToFit="1"/>
      <protection/>
    </xf>
    <xf numFmtId="0" fontId="40" fillId="0" borderId="9" xfId="0" applyFont="1" applyBorder="1" applyAlignment="1">
      <alignment horizontal="left" vertical="center"/>
    </xf>
    <xf numFmtId="0" fontId="49" fillId="0" borderId="9" xfId="0" applyFont="1" applyBorder="1" applyAlignment="1">
      <alignment horizontal="left" vertical="center"/>
    </xf>
    <xf numFmtId="0" fontId="49" fillId="0" borderId="9" xfId="0" applyFont="1" applyBorder="1" applyAlignment="1">
      <alignment horizontal="center" vertical="center"/>
    </xf>
    <xf numFmtId="0" fontId="48" fillId="0" borderId="18" xfId="42" applyFont="1" applyBorder="1" applyAlignment="1">
      <alignment horizontal="center" vertical="center" shrinkToFit="1"/>
      <protection/>
    </xf>
    <xf numFmtId="0" fontId="47" fillId="0" borderId="17" xfId="42" applyFont="1" applyBorder="1" applyAlignment="1">
      <alignment horizontal="center" vertical="center" shrinkToFit="1"/>
      <protection/>
    </xf>
    <xf numFmtId="0" fontId="48" fillId="0" borderId="17" xfId="42" applyFont="1" applyBorder="1" applyAlignment="1">
      <alignment horizontal="center" vertical="center" shrinkToFit="1"/>
      <protection/>
    </xf>
    <xf numFmtId="0" fontId="49" fillId="0" borderId="9" xfId="42" applyFont="1" applyBorder="1" applyAlignment="1">
      <alignment horizontal="center" vertical="center"/>
      <protection/>
    </xf>
    <xf numFmtId="0" fontId="48" fillId="0" borderId="9" xfId="42" applyFont="1" applyFill="1" applyBorder="1" applyAlignment="1">
      <alignment horizontal="center" vertical="center" shrinkToFit="1"/>
      <protection/>
    </xf>
    <xf numFmtId="0" fontId="49" fillId="0" borderId="17" xfId="42" applyFont="1" applyBorder="1" applyAlignment="1">
      <alignment horizontal="center" vertical="center" shrinkToFit="1"/>
      <protection/>
    </xf>
    <xf numFmtId="0" fontId="5" fillId="0" borderId="17" xfId="42" applyFont="1" applyBorder="1" applyAlignment="1">
      <alignment horizontal="center" vertical="center" shrinkToFit="1"/>
      <protection/>
    </xf>
    <xf numFmtId="0" fontId="48" fillId="0" borderId="17" xfId="42" applyFont="1" applyFill="1" applyBorder="1" applyAlignment="1">
      <alignment horizontal="center" vertical="center" shrinkToFit="1"/>
      <protection/>
    </xf>
    <xf numFmtId="0" fontId="49" fillId="0" borderId="18" xfId="42" applyFont="1" applyBorder="1" applyAlignment="1">
      <alignment horizontal="center" vertical="center" shrinkToFit="1"/>
      <protection/>
    </xf>
    <xf numFmtId="0" fontId="5" fillId="0" borderId="18" xfId="42" applyFont="1" applyBorder="1" applyAlignment="1">
      <alignment horizontal="center" vertical="center" shrinkToFit="1"/>
      <protection/>
    </xf>
    <xf numFmtId="0" fontId="49" fillId="0" borderId="9" xfId="42" applyFont="1" applyBorder="1" applyAlignment="1">
      <alignment vertical="center" shrinkToFit="1"/>
      <protection/>
    </xf>
    <xf numFmtId="0" fontId="49" fillId="0" borderId="9" xfId="42" applyFont="1" applyBorder="1" applyAlignment="1" quotePrefix="1">
      <alignment horizontal="center" vertical="center" shrinkToFit="1"/>
      <protection/>
    </xf>
    <xf numFmtId="0" fontId="49" fillId="0" borderId="16" xfId="42" applyFont="1" applyBorder="1" applyAlignment="1">
      <alignment horizontal="center" vertical="center" shrinkToFit="1"/>
      <protection/>
    </xf>
    <xf numFmtId="0" fontId="6" fillId="0" borderId="9" xfId="42" applyFont="1" applyBorder="1" applyAlignment="1" applyProtection="1">
      <alignment horizontal="center" vertical="center" shrinkToFit="1"/>
      <protection locked="0"/>
    </xf>
    <xf numFmtId="0" fontId="6" fillId="0" borderId="15" xfId="42" applyFont="1" applyBorder="1" applyAlignment="1" applyProtection="1">
      <alignment horizontal="center" vertical="center" shrinkToFit="1"/>
      <protection locked="0"/>
    </xf>
    <xf numFmtId="49" fontId="49" fillId="0" borderId="9" xfId="42" applyNumberFormat="1" applyFont="1" applyBorder="1" applyAlignment="1">
      <alignment horizontal="left" vertical="center"/>
      <protection/>
    </xf>
    <xf numFmtId="0" fontId="34" fillId="0" borderId="9" xfId="42" applyFont="1" applyBorder="1" applyAlignment="1">
      <alignment horizontal="center" vertical="center" shrinkToFit="1"/>
      <protection/>
    </xf>
    <xf numFmtId="186" fontId="49" fillId="23" borderId="9" xfId="0" applyNumberFormat="1" applyFont="1" applyFill="1" applyBorder="1" applyAlignment="1">
      <alignment horizontal="left" vertical="center"/>
    </xf>
    <xf numFmtId="0" fontId="49" fillId="0" borderId="15" xfId="42" applyFont="1" applyBorder="1" applyAlignment="1">
      <alignment horizontal="left" vertical="center" shrinkToFit="1"/>
      <protection/>
    </xf>
    <xf numFmtId="0" fontId="5" fillId="0" borderId="15" xfId="42" applyFont="1" applyBorder="1" applyAlignment="1" applyProtection="1">
      <alignment horizontal="center" vertical="center" shrinkToFit="1"/>
      <protection locked="0"/>
    </xf>
    <xf numFmtId="0" fontId="12" fillId="0" borderId="15" xfId="0" applyFont="1" applyBorder="1" applyAlignment="1">
      <alignment vertical="center"/>
    </xf>
    <xf numFmtId="0" fontId="49" fillId="0" borderId="9" xfId="42" applyFont="1" applyBorder="1" applyAlignment="1" applyProtection="1">
      <alignment horizontal="center" vertical="center" shrinkToFit="1"/>
      <protection locked="0"/>
    </xf>
    <xf numFmtId="0" fontId="49" fillId="0" borderId="15" xfId="42" applyFont="1" applyBorder="1" applyAlignment="1" applyProtection="1">
      <alignment horizontal="center" vertical="center" shrinkToFit="1"/>
      <protection locked="0"/>
    </xf>
    <xf numFmtId="0" fontId="49" fillId="0" borderId="9" xfId="0" applyFont="1" applyBorder="1" applyAlignment="1">
      <alignment horizontal="left" vertical="center" shrinkToFit="1"/>
    </xf>
    <xf numFmtId="0" fontId="49" fillId="0" borderId="15" xfId="0" applyFont="1" applyBorder="1" applyAlignment="1">
      <alignment horizontal="center" vertical="center"/>
    </xf>
    <xf numFmtId="0" fontId="49" fillId="0" borderId="15" xfId="0" applyFont="1" applyBorder="1" applyAlignment="1">
      <alignment horizontal="left" vertical="center"/>
    </xf>
    <xf numFmtId="0" fontId="49" fillId="0" borderId="15" xfId="42" applyFont="1" applyBorder="1" applyAlignment="1">
      <alignment horizontal="center" vertical="center" shrinkToFit="1"/>
      <protection/>
    </xf>
    <xf numFmtId="0" fontId="49" fillId="0" borderId="18" xfId="0" applyFont="1" applyBorder="1" applyAlignment="1">
      <alignment horizontal="center" vertical="center"/>
    </xf>
    <xf numFmtId="0" fontId="49" fillId="0" borderId="19" xfId="0" applyFont="1" applyBorder="1" applyAlignment="1">
      <alignment horizontal="center" vertical="center"/>
    </xf>
    <xf numFmtId="0" fontId="49" fillId="0" borderId="30" xfId="42" applyFont="1" applyBorder="1" applyAlignment="1" applyProtection="1">
      <alignment horizontal="center" vertical="center" shrinkToFit="1"/>
      <protection locked="0"/>
    </xf>
    <xf numFmtId="0" fontId="49" fillId="0" borderId="16" xfId="0" applyFont="1" applyBorder="1" applyAlignment="1">
      <alignment horizontal="center" vertical="center"/>
    </xf>
    <xf numFmtId="0" fontId="12" fillId="0" borderId="9" xfId="42" applyFont="1" applyBorder="1" applyAlignment="1">
      <alignment vertical="center" shrinkToFit="1"/>
      <protection/>
    </xf>
    <xf numFmtId="0" fontId="12" fillId="0" borderId="15" xfId="42" applyFont="1" applyBorder="1" applyAlignment="1">
      <alignment vertical="center" shrinkToFit="1"/>
      <protection/>
    </xf>
    <xf numFmtId="0" fontId="49" fillId="0" borderId="9" xfId="0" applyFont="1" applyBorder="1" applyAlignment="1">
      <alignment vertical="center"/>
    </xf>
    <xf numFmtId="0" fontId="49" fillId="0" borderId="9" xfId="42" applyFont="1" applyBorder="1" applyAlignment="1">
      <alignment horizontal="center" vertical="center" shrinkToFit="1"/>
      <protection/>
    </xf>
    <xf numFmtId="0" fontId="49" fillId="0" borderId="18" xfId="42" applyFont="1" applyBorder="1" applyAlignment="1">
      <alignment horizontal="center" vertical="center" shrinkToFit="1"/>
      <protection/>
    </xf>
    <xf numFmtId="0" fontId="48" fillId="0" borderId="9" xfId="42" applyFont="1" applyBorder="1" applyAlignment="1">
      <alignment horizontal="center" vertical="center" shrinkToFit="1"/>
      <protection/>
    </xf>
    <xf numFmtId="0" fontId="48" fillId="0" borderId="18" xfId="42" applyFont="1" applyBorder="1" applyAlignment="1">
      <alignment horizontal="center" vertical="center" shrinkToFit="1"/>
      <protection/>
    </xf>
    <xf numFmtId="0" fontId="48" fillId="0" borderId="17" xfId="42" applyFont="1" applyBorder="1" applyAlignment="1">
      <alignment horizontal="center" vertical="center" shrinkToFit="1"/>
      <protection/>
    </xf>
    <xf numFmtId="0" fontId="49" fillId="0" borderId="9" xfId="42" applyFont="1" applyBorder="1" applyAlignment="1">
      <alignment horizontal="left" vertical="center" shrinkToFit="1"/>
      <protection/>
    </xf>
    <xf numFmtId="0" fontId="49" fillId="0" borderId="17" xfId="42" applyFont="1" applyBorder="1" applyAlignment="1">
      <alignment horizontal="center" vertical="center" shrinkToFit="1"/>
      <protection/>
    </xf>
    <xf numFmtId="14" fontId="49" fillId="0" borderId="9" xfId="42" applyNumberFormat="1" applyFont="1" applyBorder="1" applyAlignment="1">
      <alignment horizontal="left" vertical="center" shrinkToFit="1"/>
      <protection/>
    </xf>
    <xf numFmtId="0" fontId="48" fillId="0" borderId="9" xfId="42" applyFont="1" applyBorder="1" applyAlignment="1">
      <alignment horizontal="left" vertical="center" shrinkToFit="1"/>
      <protection/>
    </xf>
    <xf numFmtId="0" fontId="6" fillId="0" borderId="9" xfId="42" applyFont="1" applyBorder="1" applyAlignment="1">
      <alignment horizontal="left" vertical="center" shrinkToFit="1"/>
      <protection/>
    </xf>
    <xf numFmtId="14" fontId="49" fillId="0" borderId="9" xfId="42" applyNumberFormat="1" applyFont="1" applyBorder="1" applyAlignment="1">
      <alignment horizontal="left" vertical="center" shrinkToFit="1"/>
      <protection/>
    </xf>
    <xf numFmtId="0" fontId="47" fillId="0" borderId="9" xfId="42" applyFont="1" applyBorder="1" applyAlignment="1">
      <alignment horizontal="center" vertical="center" shrinkToFit="1"/>
      <protection/>
    </xf>
    <xf numFmtId="0" fontId="49" fillId="0" borderId="9" xfId="42" applyFont="1" applyBorder="1" applyAlignment="1">
      <alignment vertical="center" shrinkToFit="1"/>
      <protection/>
    </xf>
    <xf numFmtId="0" fontId="47" fillId="0" borderId="18" xfId="42" applyFont="1" applyBorder="1" applyAlignment="1">
      <alignment horizontal="center" vertical="center" shrinkToFit="1"/>
      <protection/>
    </xf>
    <xf numFmtId="0" fontId="47" fillId="0" borderId="17" xfId="42" applyFont="1" applyBorder="1" applyAlignment="1">
      <alignment horizontal="center" vertical="center" shrinkToFit="1"/>
      <protection/>
    </xf>
    <xf numFmtId="184" fontId="0" fillId="0" borderId="9" xfId="0" applyNumberFormat="1" applyFont="1" applyBorder="1" applyAlignment="1">
      <alignment horizontal="left" vertical="center" shrinkToFit="1"/>
    </xf>
    <xf numFmtId="0" fontId="0" fillId="0" borderId="9" xfId="0" applyFont="1" applyBorder="1" applyAlignment="1">
      <alignment vertical="center"/>
    </xf>
    <xf numFmtId="0" fontId="0" fillId="0" borderId="18" xfId="0" applyFont="1" applyBorder="1" applyAlignment="1">
      <alignment vertical="center"/>
    </xf>
    <xf numFmtId="14" fontId="0" fillId="0" borderId="9" xfId="0" applyNumberFormat="1" applyFont="1" applyBorder="1" applyAlignment="1">
      <alignment horizontal="center" vertical="center"/>
    </xf>
    <xf numFmtId="0" fontId="0" fillId="0" borderId="9" xfId="41" applyFont="1" applyBorder="1" applyAlignment="1">
      <alignment horizontal="center" vertical="center" wrapText="1"/>
      <protection/>
    </xf>
    <xf numFmtId="187" fontId="0" fillId="0" borderId="9" xfId="41" applyNumberFormat="1" applyFont="1" applyBorder="1" applyAlignment="1">
      <alignment horizontal="left" vertical="center" shrinkToFit="1"/>
      <protection/>
    </xf>
    <xf numFmtId="0" fontId="0" fillId="0" borderId="9" xfId="41" applyFont="1" applyBorder="1">
      <alignment vertical="center"/>
      <protection/>
    </xf>
    <xf numFmtId="0" fontId="0" fillId="0" borderId="18" xfId="41" applyFont="1" applyBorder="1">
      <alignment vertical="center"/>
      <protection/>
    </xf>
    <xf numFmtId="0" fontId="0" fillId="0" borderId="10" xfId="41" applyFont="1" applyBorder="1">
      <alignment vertical="center"/>
      <protection/>
    </xf>
    <xf numFmtId="0" fontId="0" fillId="0" borderId="10" xfId="41" applyFont="1" applyBorder="1" applyAlignment="1">
      <alignment horizontal="center" vertical="center"/>
      <protection/>
    </xf>
    <xf numFmtId="0" fontId="0" fillId="0" borderId="9" xfId="0" applyFont="1" applyBorder="1" applyAlignment="1">
      <alignment vertical="center"/>
    </xf>
    <xf numFmtId="0" fontId="0" fillId="0" borderId="9" xfId="0" applyBorder="1" applyAlignment="1">
      <alignment vertical="center"/>
    </xf>
    <xf numFmtId="184" fontId="0" fillId="0" borderId="9" xfId="0" applyNumberFormat="1" applyBorder="1" applyAlignment="1">
      <alignment horizontal="left" vertical="center" shrinkToFit="1"/>
    </xf>
    <xf numFmtId="0" fontId="0" fillId="0" borderId="18" xfId="0" applyBorder="1" applyAlignment="1">
      <alignment vertical="center"/>
    </xf>
    <xf numFmtId="0" fontId="0" fillId="0" borderId="9" xfId="0" applyBorder="1" applyAlignment="1">
      <alignment horizontal="center" vertical="center"/>
    </xf>
    <xf numFmtId="0" fontId="6" fillId="0" borderId="31" xfId="42" applyFont="1" applyFill="1" applyBorder="1" applyAlignment="1">
      <alignment horizontal="center" vertical="center" wrapText="1" shrinkToFit="1"/>
      <protection/>
    </xf>
    <xf numFmtId="0" fontId="6" fillId="0" borderId="32" xfId="42" applyFont="1" applyFill="1" applyBorder="1" applyAlignment="1">
      <alignment horizontal="center" vertical="center" wrapText="1" shrinkToFit="1"/>
      <protection/>
    </xf>
    <xf numFmtId="0" fontId="6" fillId="0" borderId="33" xfId="42" applyFont="1" applyFill="1" applyBorder="1" applyAlignment="1">
      <alignment horizontal="center" vertical="center" wrapText="1" shrinkToFit="1"/>
      <protection/>
    </xf>
    <xf numFmtId="0" fontId="6" fillId="0" borderId="34" xfId="42" applyFont="1" applyFill="1" applyBorder="1" applyAlignment="1">
      <alignment horizontal="center" vertical="center" wrapText="1" shrinkToFit="1"/>
      <protection/>
    </xf>
    <xf numFmtId="0" fontId="6" fillId="0" borderId="31" xfId="42" applyFont="1" applyFill="1" applyBorder="1" applyAlignment="1">
      <alignment horizontal="center" vertical="center" wrapText="1"/>
      <protection/>
    </xf>
    <xf numFmtId="0" fontId="6" fillId="0" borderId="32" xfId="42" applyFont="1" applyFill="1" applyBorder="1" applyAlignment="1">
      <alignment horizontal="center" vertical="center" wrapText="1"/>
      <protection/>
    </xf>
    <xf numFmtId="0" fontId="6" fillId="0" borderId="33" xfId="42" applyFont="1" applyFill="1" applyBorder="1" applyAlignment="1">
      <alignment horizontal="center" vertical="center" wrapText="1"/>
      <protection/>
    </xf>
    <xf numFmtId="0" fontId="6" fillId="0" borderId="34" xfId="42" applyFont="1" applyFill="1" applyBorder="1" applyAlignment="1">
      <alignment horizontal="center" vertical="center" wrapText="1"/>
      <protection/>
    </xf>
    <xf numFmtId="0" fontId="6" fillId="0" borderId="28" xfId="42" applyFont="1" applyFill="1" applyBorder="1" applyAlignment="1">
      <alignment horizontal="center" vertical="center" wrapText="1"/>
      <protection/>
    </xf>
    <xf numFmtId="0" fontId="6" fillId="0" borderId="35" xfId="42" applyFont="1" applyFill="1" applyBorder="1" applyAlignment="1">
      <alignment horizontal="center" vertical="center" wrapText="1"/>
      <protection/>
    </xf>
    <xf numFmtId="0" fontId="6" fillId="0" borderId="28"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36" xfId="42" applyFont="1" applyBorder="1" applyAlignment="1">
      <alignment horizontal="center" vertical="center" wrapText="1"/>
      <protection/>
    </xf>
    <xf numFmtId="0" fontId="6" fillId="0" borderId="37" xfId="42" applyFont="1" applyBorder="1" applyAlignment="1">
      <alignment horizontal="center" vertical="center" wrapText="1"/>
      <protection/>
    </xf>
    <xf numFmtId="0" fontId="6" fillId="0" borderId="9" xfId="42" applyFont="1" applyBorder="1" applyAlignment="1">
      <alignment horizontal="center" vertical="center" wrapText="1"/>
      <protection/>
    </xf>
    <xf numFmtId="0" fontId="6" fillId="0" borderId="38" xfId="42" applyFont="1" applyBorder="1" applyAlignment="1">
      <alignment horizontal="center" vertical="center" wrapText="1"/>
      <protection/>
    </xf>
    <xf numFmtId="0" fontId="6" fillId="0" borderId="39" xfId="42" applyFont="1" applyBorder="1" applyAlignment="1">
      <alignment horizontal="center" vertical="center" wrapText="1"/>
      <protection/>
    </xf>
    <xf numFmtId="0" fontId="6" fillId="0" borderId="18" xfId="42" applyFont="1" applyBorder="1" applyAlignment="1">
      <alignment horizontal="center" vertical="center" wrapText="1"/>
      <protection/>
    </xf>
    <xf numFmtId="0" fontId="6" fillId="0" borderId="1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40" xfId="42" applyFont="1" applyBorder="1" applyAlignment="1">
      <alignment horizontal="left" vertical="center"/>
      <protection/>
    </xf>
    <xf numFmtId="0" fontId="6" fillId="0" borderId="41" xfId="42" applyFont="1" applyBorder="1" applyAlignment="1">
      <alignment horizontal="left" vertical="center"/>
      <protection/>
    </xf>
    <xf numFmtId="0" fontId="6" fillId="0" borderId="42" xfId="42" applyFont="1" applyBorder="1" applyAlignment="1">
      <alignment horizontal="left" vertical="center"/>
      <protection/>
    </xf>
    <xf numFmtId="0" fontId="6" fillId="0" borderId="43" xfId="42" applyFont="1" applyBorder="1" applyAlignment="1">
      <alignment horizontal="left" vertical="center"/>
      <protection/>
    </xf>
    <xf numFmtId="0" fontId="6" fillId="0" borderId="44" xfId="42" applyFont="1" applyBorder="1" applyAlignment="1">
      <alignment horizontal="center" vertical="center" wrapText="1"/>
      <protection/>
    </xf>
    <xf numFmtId="0" fontId="6" fillId="0" borderId="45" xfId="42" applyFont="1" applyBorder="1" applyAlignment="1">
      <alignment horizontal="center" vertical="center" wrapText="1"/>
      <protection/>
    </xf>
    <xf numFmtId="0" fontId="6" fillId="0" borderId="46" xfId="42" applyFont="1" applyBorder="1" applyAlignment="1">
      <alignment horizontal="center" vertical="center" wrapText="1"/>
      <protection/>
    </xf>
    <xf numFmtId="0" fontId="6" fillId="0" borderId="47" xfId="42" applyFont="1" applyBorder="1" applyAlignment="1">
      <alignment horizontal="center" vertical="center" wrapText="1"/>
      <protection/>
    </xf>
    <xf numFmtId="0" fontId="6" fillId="0" borderId="31" xfId="42" applyFont="1" applyBorder="1" applyAlignment="1">
      <alignment horizontal="center" vertical="center" wrapText="1"/>
      <protection/>
    </xf>
    <xf numFmtId="0" fontId="6" fillId="0" borderId="32" xfId="42" applyFont="1" applyBorder="1" applyAlignment="1">
      <alignment horizontal="center" vertical="center" wrapText="1"/>
      <protection/>
    </xf>
    <xf numFmtId="0" fontId="6" fillId="0" borderId="48" xfId="42" applyFont="1" applyBorder="1" applyAlignment="1">
      <alignment horizontal="center" vertical="center" wrapText="1"/>
      <protection/>
    </xf>
    <xf numFmtId="0" fontId="6" fillId="0" borderId="49" xfId="42" applyFont="1" applyBorder="1" applyAlignment="1">
      <alignment horizontal="center" vertical="center" wrapText="1"/>
      <protection/>
    </xf>
    <xf numFmtId="0" fontId="6" fillId="0" borderId="28" xfId="42" applyFont="1" applyBorder="1" applyAlignment="1">
      <alignment horizontal="center" vertical="center" wrapText="1"/>
      <protection/>
    </xf>
    <xf numFmtId="0" fontId="6" fillId="0" borderId="20" xfId="42" applyFont="1" applyBorder="1" applyAlignment="1">
      <alignment horizontal="center" vertical="center" wrapText="1"/>
      <protection/>
    </xf>
    <xf numFmtId="0" fontId="6" fillId="0" borderId="50" xfId="42" applyFont="1" applyBorder="1" applyAlignment="1">
      <alignment horizontal="center" vertical="center" wrapText="1"/>
      <protection/>
    </xf>
    <xf numFmtId="0" fontId="6" fillId="0" borderId="29" xfId="42" applyFont="1" applyBorder="1" applyAlignment="1">
      <alignment horizontal="center" vertical="center" wrapText="1"/>
      <protection/>
    </xf>
    <xf numFmtId="0" fontId="6" fillId="0" borderId="51" xfId="42" applyFont="1" applyBorder="1" applyAlignment="1">
      <alignment horizontal="center" vertical="center" wrapText="1"/>
      <protection/>
    </xf>
    <xf numFmtId="0" fontId="6" fillId="0" borderId="52" xfId="42" applyFont="1" applyBorder="1" applyAlignment="1">
      <alignment horizontal="center" vertical="center" wrapText="1"/>
      <protection/>
    </xf>
    <xf numFmtId="0" fontId="6" fillId="0" borderId="31" xfId="42" applyFont="1" applyBorder="1" applyAlignment="1">
      <alignment horizontal="left" vertical="center"/>
      <protection/>
    </xf>
    <xf numFmtId="0" fontId="6" fillId="0" borderId="28" xfId="42" applyFont="1" applyBorder="1" applyAlignment="1">
      <alignment horizontal="left" vertical="center"/>
      <protection/>
    </xf>
    <xf numFmtId="0" fontId="6" fillId="0" borderId="53" xfId="42" applyFont="1" applyBorder="1" applyAlignment="1">
      <alignment horizontal="left" vertical="center"/>
      <protection/>
    </xf>
    <xf numFmtId="0" fontId="6" fillId="0" borderId="48" xfId="42" applyFont="1" applyBorder="1" applyAlignment="1">
      <alignment horizontal="left" vertical="center"/>
      <protection/>
    </xf>
    <xf numFmtId="0" fontId="6" fillId="0" borderId="20" xfId="42" applyFont="1" applyBorder="1" applyAlignment="1">
      <alignment horizontal="left" vertical="center"/>
      <protection/>
    </xf>
    <xf numFmtId="0" fontId="6" fillId="0" borderId="54" xfId="42" applyFont="1" applyBorder="1" applyAlignment="1">
      <alignment horizontal="left" vertical="center"/>
      <protection/>
    </xf>
    <xf numFmtId="0" fontId="6" fillId="0" borderId="31" xfId="42" applyFont="1" applyBorder="1" applyAlignment="1">
      <alignment horizontal="center" vertical="center"/>
      <protection/>
    </xf>
    <xf numFmtId="0" fontId="6" fillId="0" borderId="28" xfId="42" applyFont="1" applyBorder="1" applyAlignment="1">
      <alignment horizontal="center" vertical="center"/>
      <protection/>
    </xf>
    <xf numFmtId="0" fontId="6" fillId="0" borderId="53" xfId="42" applyFont="1" applyBorder="1" applyAlignment="1">
      <alignment horizontal="center" vertical="center"/>
      <protection/>
    </xf>
    <xf numFmtId="0" fontId="6" fillId="0" borderId="48" xfId="42" applyFont="1" applyBorder="1" applyAlignment="1">
      <alignment horizontal="center" vertical="center"/>
      <protection/>
    </xf>
    <xf numFmtId="0" fontId="6" fillId="0" borderId="20" xfId="42" applyFont="1" applyBorder="1" applyAlignment="1">
      <alignment horizontal="center" vertical="center"/>
      <protection/>
    </xf>
    <xf numFmtId="0" fontId="6" fillId="0" borderId="54" xfId="42" applyFont="1" applyBorder="1" applyAlignment="1">
      <alignment horizontal="center" vertical="center"/>
      <protection/>
    </xf>
    <xf numFmtId="0" fontId="6" fillId="19" borderId="9" xfId="0" applyFont="1" applyFill="1" applyBorder="1" applyAlignment="1">
      <alignment horizontal="center" vertical="center" wrapText="1"/>
    </xf>
    <xf numFmtId="0" fontId="6" fillId="0" borderId="17" xfId="42" applyFont="1" applyBorder="1" applyAlignment="1">
      <alignment horizontal="center" vertical="center" wrapText="1"/>
      <protection/>
    </xf>
    <xf numFmtId="0" fontId="6" fillId="0" borderId="36" xfId="0" applyFont="1" applyFill="1" applyBorder="1" applyAlignment="1">
      <alignment horizontal="center" vertical="center" wrapText="1"/>
    </xf>
    <xf numFmtId="0" fontId="6" fillId="0" borderId="36" xfId="42" applyFont="1" applyBorder="1" applyAlignment="1">
      <alignment horizontal="center" vertical="center"/>
      <protection/>
    </xf>
    <xf numFmtId="0" fontId="6" fillId="0" borderId="38" xfId="42" applyFont="1" applyBorder="1" applyAlignment="1">
      <alignment horizontal="center" vertical="center"/>
      <protection/>
    </xf>
    <xf numFmtId="0" fontId="6" fillId="0" borderId="9" xfId="42" applyFont="1" applyBorder="1" applyAlignment="1">
      <alignment horizontal="center" vertical="center"/>
      <protection/>
    </xf>
    <xf numFmtId="0" fontId="6" fillId="0" borderId="18" xfId="42" applyFont="1" applyBorder="1" applyAlignment="1">
      <alignment horizontal="center" vertical="center"/>
      <protection/>
    </xf>
    <xf numFmtId="0" fontId="6" fillId="0" borderId="9" xfId="42" applyFont="1" applyFill="1" applyBorder="1" applyAlignment="1">
      <alignment horizontal="center" vertical="center" wrapText="1"/>
      <protection/>
    </xf>
    <xf numFmtId="0" fontId="6" fillId="0" borderId="36" xfId="42" applyFont="1" applyFill="1" applyBorder="1" applyAlignment="1">
      <alignment horizontal="center" vertical="center" wrapText="1"/>
      <protection/>
    </xf>
    <xf numFmtId="0" fontId="6" fillId="0" borderId="37" xfId="42" applyFont="1" applyFill="1" applyBorder="1" applyAlignment="1">
      <alignment horizontal="center" vertical="center" wrapText="1"/>
      <protection/>
    </xf>
    <xf numFmtId="0" fontId="6" fillId="0" borderId="0" xfId="42" applyFont="1" applyAlignment="1">
      <alignment horizontal="left" vertical="center" wrapText="1" shrinkToFit="1"/>
      <protection/>
    </xf>
    <xf numFmtId="0" fontId="6" fillId="0" borderId="44" xfId="42" applyFont="1" applyBorder="1" applyAlignment="1">
      <alignment horizontal="center" vertical="center" textRotation="255"/>
      <protection/>
    </xf>
    <xf numFmtId="0" fontId="6" fillId="0" borderId="55" xfId="42" applyFont="1" applyBorder="1" applyAlignment="1">
      <alignment horizontal="center" vertical="center" textRotation="255"/>
      <protection/>
    </xf>
    <xf numFmtId="0" fontId="6" fillId="0" borderId="56" xfId="42" applyFont="1" applyBorder="1" applyAlignment="1">
      <alignment horizontal="center" vertical="center" textRotation="255"/>
      <protection/>
    </xf>
    <xf numFmtId="0" fontId="6" fillId="0" borderId="57" xfId="42" applyFont="1" applyBorder="1" applyAlignment="1">
      <alignment horizontal="center" vertical="center" wrapText="1"/>
      <protection/>
    </xf>
    <xf numFmtId="0" fontId="6" fillId="0" borderId="58" xfId="42" applyFont="1" applyBorder="1" applyAlignment="1">
      <alignment horizontal="center" vertical="center" wrapText="1"/>
      <protection/>
    </xf>
    <xf numFmtId="0" fontId="6" fillId="0" borderId="57" xfId="42" applyFont="1" applyBorder="1" applyAlignment="1">
      <alignment horizontal="center" vertical="center"/>
      <protection/>
    </xf>
    <xf numFmtId="0" fontId="6" fillId="0" borderId="32" xfId="42" applyFont="1" applyBorder="1" applyAlignment="1">
      <alignment horizontal="center" vertical="center"/>
      <protection/>
    </xf>
    <xf numFmtId="0" fontId="6" fillId="0" borderId="40" xfId="42" applyFont="1" applyBorder="1" applyAlignment="1">
      <alignment horizontal="center" vertical="center"/>
      <protection/>
    </xf>
    <xf numFmtId="0" fontId="6" fillId="0" borderId="49" xfId="42" applyFont="1" applyBorder="1" applyAlignment="1">
      <alignment horizontal="center" vertical="center"/>
      <protection/>
    </xf>
    <xf numFmtId="0" fontId="6" fillId="0" borderId="49" xfId="42" applyFont="1" applyBorder="1" applyAlignment="1">
      <alignment horizontal="left" vertical="center"/>
      <protection/>
    </xf>
    <xf numFmtId="0" fontId="6" fillId="0" borderId="20" xfId="42" applyFont="1" applyBorder="1" applyAlignment="1">
      <alignment horizontal="left" vertical="center" wrapText="1"/>
      <protection/>
    </xf>
    <xf numFmtId="0" fontId="6" fillId="0" borderId="52" xfId="42" applyFont="1" applyBorder="1" applyAlignment="1">
      <alignment horizontal="center" vertical="center"/>
      <protection/>
    </xf>
    <xf numFmtId="0" fontId="6" fillId="0" borderId="42" xfId="42" applyFont="1" applyBorder="1" applyAlignment="1">
      <alignment horizontal="center" vertical="center"/>
      <protection/>
    </xf>
    <xf numFmtId="0" fontId="43" fillId="0" borderId="13" xfId="42" applyFont="1" applyBorder="1" applyAlignment="1">
      <alignment horizontal="left" vertical="center" shrinkToFit="1"/>
      <protection/>
    </xf>
    <xf numFmtId="0" fontId="43" fillId="0" borderId="17" xfId="42" applyFont="1" applyBorder="1" applyAlignment="1">
      <alignment horizontal="left" vertical="center" shrinkToFit="1"/>
      <protection/>
    </xf>
    <xf numFmtId="0" fontId="6" fillId="0" borderId="16"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16" xfId="0" applyFont="1" applyFill="1" applyBorder="1" applyAlignment="1">
      <alignment horizontal="center" vertical="center" wrapText="1"/>
    </xf>
    <xf numFmtId="0" fontId="6" fillId="0" borderId="9" xfId="0" applyFont="1" applyFill="1" applyBorder="1" applyAlignment="1">
      <alignment horizontal="center" vertical="center" shrinkToFit="1"/>
    </xf>
    <xf numFmtId="0" fontId="14" fillId="0" borderId="0" xfId="42" applyFont="1" applyAlignment="1">
      <alignment horizontal="center" vertical="center"/>
      <protection/>
    </xf>
    <xf numFmtId="0" fontId="6" fillId="0" borderId="60" xfId="42" applyFont="1" applyBorder="1" applyAlignment="1">
      <alignment horizontal="center" vertical="center"/>
      <protection/>
    </xf>
    <xf numFmtId="0" fontId="6" fillId="19" borderId="9" xfId="0" applyFont="1" applyFill="1" applyBorder="1" applyAlignment="1">
      <alignment horizontal="center" vertical="center" shrinkToFit="1"/>
    </xf>
    <xf numFmtId="0" fontId="6" fillId="0" borderId="9" xfId="42" applyFont="1" applyBorder="1" applyAlignment="1">
      <alignment horizontal="center" vertical="center" shrinkToFit="1"/>
      <protection/>
    </xf>
    <xf numFmtId="0" fontId="6" fillId="0" borderId="57" xfId="42" applyFont="1" applyBorder="1" applyAlignment="1">
      <alignment horizontal="left" vertical="center"/>
      <protection/>
    </xf>
    <xf numFmtId="0" fontId="6" fillId="0" borderId="61" xfId="42" applyFont="1" applyBorder="1" applyAlignment="1">
      <alignment horizontal="left" vertical="center"/>
      <protection/>
    </xf>
    <xf numFmtId="0" fontId="6" fillId="0" borderId="62" xfId="42" applyFont="1" applyBorder="1" applyAlignment="1">
      <alignment horizontal="left" vertical="center"/>
      <protection/>
    </xf>
    <xf numFmtId="0" fontId="6" fillId="0" borderId="63" xfId="42" applyFont="1" applyBorder="1" applyAlignment="1">
      <alignment horizontal="left" vertical="center"/>
      <protection/>
    </xf>
    <xf numFmtId="0" fontId="6" fillId="0" borderId="62" xfId="42" applyFont="1" applyBorder="1" applyAlignment="1">
      <alignment horizontal="center" vertical="center" wrapText="1"/>
      <protection/>
    </xf>
    <xf numFmtId="0" fontId="6" fillId="0" borderId="64" xfId="42" applyFont="1" applyBorder="1" applyAlignment="1">
      <alignment horizontal="center" vertical="center" wrapText="1"/>
      <protection/>
    </xf>
    <xf numFmtId="0" fontId="6" fillId="0" borderId="65" xfId="42" applyFont="1" applyBorder="1" applyAlignment="1">
      <alignment horizontal="center" vertical="center" wrapText="1"/>
      <protection/>
    </xf>
    <xf numFmtId="0" fontId="6" fillId="0" borderId="31"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35" xfId="0" applyFont="1" applyBorder="1" applyAlignment="1">
      <alignment horizontal="center" vertical="center" wrapText="1"/>
    </xf>
    <xf numFmtId="0" fontId="6" fillId="0" borderId="34" xfId="0" applyFont="1" applyBorder="1" applyAlignment="1">
      <alignment horizontal="center" vertical="center" wrapText="1"/>
    </xf>
    <xf numFmtId="0" fontId="6" fillId="19" borderId="66" xfId="0" applyFont="1" applyFill="1" applyBorder="1" applyAlignment="1">
      <alignment horizontal="center" vertical="center" wrapText="1"/>
    </xf>
    <xf numFmtId="0" fontId="6" fillId="0" borderId="66" xfId="42" applyFont="1" applyBorder="1" applyAlignment="1">
      <alignment horizontal="center" vertical="center" wrapText="1"/>
      <protection/>
    </xf>
    <xf numFmtId="0" fontId="6" fillId="0" borderId="24" xfId="42" applyFont="1" applyBorder="1" applyAlignment="1">
      <alignment horizontal="center" vertical="center" wrapText="1"/>
      <protection/>
    </xf>
    <xf numFmtId="0" fontId="6" fillId="0" borderId="67" xfId="42" applyFont="1" applyBorder="1" applyAlignment="1">
      <alignment horizontal="center" vertical="center" wrapText="1"/>
      <protection/>
    </xf>
    <xf numFmtId="0" fontId="6" fillId="0" borderId="68" xfId="42" applyFont="1" applyBorder="1" applyAlignment="1">
      <alignment horizontal="center" vertical="center" wrapText="1"/>
      <protection/>
    </xf>
    <xf numFmtId="0" fontId="6" fillId="19" borderId="24"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xf>
    <xf numFmtId="0" fontId="6" fillId="0" borderId="69" xfId="42" applyFont="1" applyBorder="1" applyAlignment="1">
      <alignment horizontal="center" vertical="center" wrapText="1"/>
      <protection/>
    </xf>
    <xf numFmtId="0" fontId="6" fillId="0" borderId="70" xfId="42" applyFont="1" applyBorder="1" applyAlignment="1">
      <alignment horizontal="center" vertical="center" wrapText="1"/>
      <protection/>
    </xf>
    <xf numFmtId="0" fontId="6" fillId="0" borderId="10" xfId="42" applyFont="1" applyBorder="1" applyAlignment="1">
      <alignment horizontal="center" vertical="center" wrapText="1"/>
      <protection/>
    </xf>
    <xf numFmtId="0" fontId="6" fillId="0" borderId="62" xfId="42" applyFont="1" applyBorder="1" applyAlignment="1">
      <alignment horizontal="center" vertical="center"/>
      <protection/>
    </xf>
    <xf numFmtId="0" fontId="43" fillId="0" borderId="10" xfId="42" applyFont="1" applyBorder="1" applyAlignment="1">
      <alignment horizontal="left" vertical="center" shrinkToFit="1"/>
      <protection/>
    </xf>
    <xf numFmtId="0" fontId="43" fillId="0" borderId="9" xfId="42" applyFont="1" applyBorder="1" applyAlignment="1">
      <alignment horizontal="left" vertical="center" shrinkToFit="1"/>
      <protection/>
    </xf>
    <xf numFmtId="0" fontId="6" fillId="0" borderId="71" xfId="42" applyFont="1" applyBorder="1" applyAlignment="1">
      <alignment horizontal="center" vertical="center" wrapText="1"/>
      <protection/>
    </xf>
    <xf numFmtId="0" fontId="6" fillId="0" borderId="72" xfId="42" applyFont="1" applyBorder="1" applyAlignment="1">
      <alignment horizontal="center" vertical="center" wrapText="1"/>
      <protection/>
    </xf>
    <xf numFmtId="0" fontId="6" fillId="0" borderId="33" xfId="42" applyFont="1" applyBorder="1" applyAlignment="1">
      <alignment horizontal="center" vertical="center"/>
      <protection/>
    </xf>
    <xf numFmtId="0" fontId="6" fillId="0" borderId="35" xfId="42" applyFont="1" applyBorder="1" applyAlignment="1">
      <alignment horizontal="center" vertical="center"/>
      <protection/>
    </xf>
    <xf numFmtId="0" fontId="6" fillId="0" borderId="73" xfId="42" applyFont="1" applyBorder="1" applyAlignment="1">
      <alignment horizontal="center" vertical="center"/>
      <protection/>
    </xf>
    <xf numFmtId="0" fontId="8" fillId="0" borderId="0" xfId="42" applyFont="1" applyAlignment="1">
      <alignment horizontal="center" vertical="center"/>
      <protection/>
    </xf>
    <xf numFmtId="0" fontId="6" fillId="0" borderId="74" xfId="42" applyFont="1" applyBorder="1" applyAlignment="1">
      <alignment horizontal="center" vertical="center"/>
      <protection/>
    </xf>
    <xf numFmtId="0" fontId="6" fillId="0" borderId="75" xfId="42" applyFont="1" applyBorder="1" applyAlignment="1">
      <alignment horizontal="center" vertical="center"/>
      <protection/>
    </xf>
    <xf numFmtId="0" fontId="6" fillId="0" borderId="76" xfId="42" applyFont="1" applyBorder="1" applyAlignment="1">
      <alignment horizontal="center" vertical="center"/>
      <protection/>
    </xf>
    <xf numFmtId="0" fontId="6" fillId="19" borderId="66" xfId="0" applyFont="1" applyFill="1" applyBorder="1" applyAlignment="1">
      <alignment horizontal="center" vertical="center" wrapText="1" shrinkToFit="1"/>
    </xf>
    <xf numFmtId="0" fontId="6" fillId="0" borderId="66" xfId="42" applyFont="1" applyBorder="1" applyAlignment="1">
      <alignment horizontal="center" vertical="center" shrinkToFit="1"/>
      <protection/>
    </xf>
    <xf numFmtId="0" fontId="5" fillId="0" borderId="9" xfId="43" applyFont="1" applyBorder="1" applyAlignment="1">
      <alignment horizontal="center" vertical="center" wrapText="1"/>
      <protection/>
    </xf>
    <xf numFmtId="0" fontId="5" fillId="0" borderId="16" xfId="43" applyFont="1" applyBorder="1" applyAlignment="1">
      <alignment horizontal="center" vertical="center" wrapText="1"/>
      <protection/>
    </xf>
    <xf numFmtId="0" fontId="5" fillId="0" borderId="36" xfId="43" applyFont="1" applyBorder="1" applyAlignment="1">
      <alignment horizontal="center" vertical="center" wrapText="1"/>
      <protection/>
    </xf>
    <xf numFmtId="0" fontId="5" fillId="0" borderId="0" xfId="43" applyFont="1" applyAlignment="1">
      <alignment horizontal="left" vertical="center"/>
      <protection/>
    </xf>
    <xf numFmtId="0" fontId="5" fillId="0" borderId="69" xfId="43" applyFont="1" applyBorder="1" applyAlignment="1">
      <alignment horizontal="center" vertical="center" wrapText="1"/>
      <protection/>
    </xf>
    <xf numFmtId="0" fontId="5" fillId="0" borderId="10" xfId="43" applyFont="1" applyBorder="1" applyAlignment="1">
      <alignment horizontal="center" vertical="center" wrapText="1"/>
      <protection/>
    </xf>
    <xf numFmtId="0" fontId="5" fillId="0" borderId="57" xfId="43" applyFont="1" applyBorder="1" applyAlignment="1">
      <alignment horizontal="center" vertical="center" wrapText="1"/>
      <protection/>
    </xf>
    <xf numFmtId="0" fontId="5" fillId="0" borderId="58" xfId="43" applyFont="1" applyBorder="1" applyAlignment="1">
      <alignment horizontal="center" vertical="center" wrapText="1"/>
      <protection/>
    </xf>
    <xf numFmtId="0" fontId="5" fillId="0" borderId="37" xfId="43" applyFont="1" applyBorder="1" applyAlignment="1">
      <alignment horizontal="center" vertical="center" wrapText="1"/>
      <protection/>
    </xf>
    <xf numFmtId="0" fontId="6" fillId="0" borderId="71" xfId="42" applyFont="1" applyBorder="1" applyAlignment="1">
      <alignment horizontal="center" vertical="center"/>
      <protection/>
    </xf>
    <xf numFmtId="0" fontId="6" fillId="0" borderId="72" xfId="42" applyFont="1" applyBorder="1" applyAlignment="1">
      <alignment horizontal="center" vertical="center"/>
      <protection/>
    </xf>
    <xf numFmtId="0" fontId="6" fillId="0" borderId="57" xfId="42" applyFont="1" applyBorder="1" applyAlignment="1">
      <alignment vertical="center"/>
      <protection/>
    </xf>
    <xf numFmtId="0" fontId="6" fillId="0" borderId="62" xfId="42" applyFont="1" applyBorder="1" applyAlignment="1">
      <alignment vertical="center"/>
      <protection/>
    </xf>
    <xf numFmtId="0" fontId="5" fillId="20" borderId="30" xfId="43" applyFont="1" applyFill="1" applyBorder="1" applyAlignment="1">
      <alignment horizontal="center" vertical="center" wrapText="1"/>
      <protection/>
    </xf>
    <xf numFmtId="0" fontId="5" fillId="20" borderId="77" xfId="43" applyFont="1" applyFill="1" applyBorder="1" applyAlignment="1">
      <alignment horizontal="center" vertical="center" wrapText="1"/>
      <protection/>
    </xf>
    <xf numFmtId="0" fontId="5" fillId="20" borderId="23" xfId="43" applyFont="1" applyFill="1" applyBorder="1" applyAlignment="1">
      <alignment horizontal="center" vertical="center" wrapText="1"/>
      <protection/>
    </xf>
    <xf numFmtId="0" fontId="5" fillId="20" borderId="33" xfId="43" applyFont="1" applyFill="1" applyBorder="1" applyAlignment="1">
      <alignment horizontal="center" vertical="center" wrapText="1"/>
      <protection/>
    </xf>
    <xf numFmtId="0" fontId="5" fillId="20" borderId="35" xfId="43" applyFont="1" applyFill="1" applyBorder="1" applyAlignment="1">
      <alignment horizontal="center" vertical="center" wrapText="1"/>
      <protection/>
    </xf>
    <xf numFmtId="0" fontId="5" fillId="20" borderId="34" xfId="43" applyFont="1" applyFill="1" applyBorder="1" applyAlignment="1">
      <alignment horizontal="center" vertical="center" wrapText="1"/>
      <protection/>
    </xf>
    <xf numFmtId="0" fontId="8" fillId="0" borderId="0" xfId="43" applyFont="1" applyAlignment="1">
      <alignment horizontal="center" vertical="center"/>
      <protection/>
    </xf>
    <xf numFmtId="0" fontId="6" fillId="0" borderId="20" xfId="43" applyFont="1" applyBorder="1" applyAlignment="1">
      <alignment horizontal="center" vertical="center"/>
      <protection/>
    </xf>
    <xf numFmtId="0" fontId="5" fillId="0" borderId="78" xfId="43" applyFont="1" applyBorder="1" applyAlignment="1">
      <alignment horizontal="center" vertical="center" wrapText="1"/>
      <protection/>
    </xf>
    <xf numFmtId="0" fontId="5" fillId="0" borderId="38" xfId="43" applyFont="1" applyBorder="1" applyAlignment="1">
      <alignment horizontal="center" vertical="center" wrapText="1"/>
      <protection/>
    </xf>
    <xf numFmtId="0" fontId="5" fillId="0" borderId="9" xfId="43" applyFont="1" applyBorder="1" applyAlignment="1">
      <alignment horizontal="center" vertical="center"/>
      <protection/>
    </xf>
    <xf numFmtId="0" fontId="5" fillId="0" borderId="9" xfId="43" applyFont="1" applyBorder="1" applyAlignment="1">
      <alignment horizontal="center" vertical="center" wrapText="1" shrinkToFit="1"/>
      <protection/>
    </xf>
    <xf numFmtId="0" fontId="5" fillId="0" borderId="18" xfId="43" applyFont="1" applyBorder="1" applyAlignment="1">
      <alignment horizontal="center" vertical="center" wrapText="1"/>
      <protection/>
    </xf>
    <xf numFmtId="0" fontId="5" fillId="0" borderId="16" xfId="43" applyFont="1" applyBorder="1" applyAlignment="1">
      <alignment horizontal="center" vertical="center" shrinkToFit="1"/>
      <protection/>
    </xf>
    <xf numFmtId="0" fontId="5" fillId="0" borderId="59" xfId="43" applyFont="1" applyBorder="1" applyAlignment="1">
      <alignment horizontal="center" vertical="center" shrinkToFit="1"/>
      <protection/>
    </xf>
    <xf numFmtId="0" fontId="5" fillId="0" borderId="17" xfId="43" applyFont="1" applyBorder="1" applyAlignment="1">
      <alignment horizontal="center" vertical="center" shrinkToFit="1"/>
      <protection/>
    </xf>
    <xf numFmtId="0" fontId="5" fillId="20" borderId="9" xfId="43" applyFont="1" applyFill="1" applyBorder="1" applyAlignment="1">
      <alignment horizontal="center" vertical="center" wrapText="1"/>
      <protection/>
    </xf>
    <xf numFmtId="0" fontId="6" fillId="19" borderId="36" xfId="0" applyFont="1" applyFill="1" applyBorder="1" applyAlignment="1">
      <alignment horizontal="center" vertical="center" wrapText="1"/>
    </xf>
    <xf numFmtId="0" fontId="5" fillId="0" borderId="31" xfId="42" applyFont="1" applyBorder="1" applyAlignment="1">
      <alignment horizontal="center" vertical="center" wrapText="1"/>
      <protection/>
    </xf>
    <xf numFmtId="0" fontId="5" fillId="0" borderId="28" xfId="42" applyFont="1" applyBorder="1" applyAlignment="1">
      <alignment horizontal="center" vertical="center" wrapText="1"/>
      <protection/>
    </xf>
    <xf numFmtId="0" fontId="5" fillId="0" borderId="32" xfId="42" applyFont="1" applyBorder="1" applyAlignment="1">
      <alignment horizontal="center" vertical="center" wrapText="1"/>
      <protection/>
    </xf>
    <xf numFmtId="0" fontId="5" fillId="0" borderId="33" xfId="42" applyFont="1" applyBorder="1" applyAlignment="1">
      <alignment horizontal="center" vertical="center" wrapText="1"/>
      <protection/>
    </xf>
    <xf numFmtId="0" fontId="5" fillId="0" borderId="35" xfId="42" applyFont="1" applyBorder="1" applyAlignment="1">
      <alignment horizontal="center" vertical="center" wrapText="1"/>
      <protection/>
    </xf>
    <xf numFmtId="0" fontId="5" fillId="0" borderId="34" xfId="42" applyFont="1" applyBorder="1" applyAlignment="1">
      <alignment horizontal="center" vertical="center" wrapText="1"/>
      <protection/>
    </xf>
    <xf numFmtId="0" fontId="5" fillId="0" borderId="36" xfId="42" applyFont="1" applyBorder="1" applyAlignment="1">
      <alignment horizontal="center" vertical="center" wrapText="1"/>
      <protection/>
    </xf>
    <xf numFmtId="0" fontId="5" fillId="0" borderId="9" xfId="42" applyFont="1" applyBorder="1" applyAlignment="1">
      <alignment horizontal="center" vertical="center" wrapText="1"/>
      <protection/>
    </xf>
    <xf numFmtId="0" fontId="6" fillId="0" borderId="0" xfId="42" applyFont="1" applyAlignment="1">
      <alignment horizontal="left" vertical="center" shrinkToFit="1"/>
      <protection/>
    </xf>
    <xf numFmtId="0" fontId="5" fillId="0" borderId="69" xfId="42" applyFont="1" applyBorder="1" applyAlignment="1">
      <alignment horizontal="center" vertical="center" textRotation="255" wrapText="1"/>
      <protection/>
    </xf>
    <xf numFmtId="0" fontId="5" fillId="0" borderId="10" xfId="42" applyFont="1" applyBorder="1" applyAlignment="1">
      <alignment horizontal="center" vertical="center" textRotation="255" wrapText="1"/>
      <protection/>
    </xf>
    <xf numFmtId="0" fontId="5" fillId="0" borderId="10" xfId="42" applyFont="1" applyBorder="1" applyAlignment="1">
      <alignment horizontal="center" vertical="center" textRotation="255"/>
      <protection/>
    </xf>
    <xf numFmtId="0" fontId="5" fillId="0" borderId="57" xfId="42" applyFont="1" applyBorder="1" applyAlignment="1">
      <alignment horizontal="center" vertical="center" wrapText="1"/>
      <protection/>
    </xf>
    <xf numFmtId="0" fontId="5" fillId="0" borderId="58" xfId="42" applyFont="1" applyBorder="1" applyAlignment="1">
      <alignment horizontal="center" vertical="center" wrapText="1"/>
      <protection/>
    </xf>
    <xf numFmtId="0" fontId="5" fillId="0" borderId="37" xfId="42" applyFont="1" applyBorder="1" applyAlignment="1">
      <alignment horizontal="center" vertical="center" wrapText="1"/>
      <protection/>
    </xf>
    <xf numFmtId="0" fontId="50" fillId="0" borderId="0" xfId="42" applyFont="1" applyAlignment="1">
      <alignment horizontal="center" vertical="center"/>
      <protection/>
    </xf>
    <xf numFmtId="0" fontId="6" fillId="0" borderId="0" xfId="0" applyFont="1" applyAlignment="1">
      <alignment horizontal="left" vertical="center"/>
    </xf>
    <xf numFmtId="0" fontId="5" fillId="0" borderId="36" xfId="42" applyFont="1" applyFill="1" applyBorder="1" applyAlignment="1">
      <alignment horizontal="center" vertical="center" wrapText="1"/>
      <protection/>
    </xf>
    <xf numFmtId="0" fontId="5" fillId="0" borderId="38" xfId="42" applyFont="1" applyBorder="1" applyAlignment="1">
      <alignment horizontal="center" vertical="center" wrapText="1"/>
      <protection/>
    </xf>
    <xf numFmtId="0" fontId="5" fillId="0" borderId="9" xfId="42" applyFont="1" applyFill="1" applyBorder="1" applyAlignment="1">
      <alignment horizontal="center" vertical="center" wrapText="1"/>
      <protection/>
    </xf>
    <xf numFmtId="0" fontId="5" fillId="0" borderId="16" xfId="42" applyFont="1" applyFill="1" applyBorder="1" applyAlignment="1">
      <alignment horizontal="center" vertical="center" wrapText="1"/>
      <protection/>
    </xf>
    <xf numFmtId="0" fontId="5" fillId="0" borderId="18" xfId="42" applyFont="1" applyBorder="1" applyAlignment="1">
      <alignment horizontal="center" vertical="center" wrapText="1"/>
      <protection/>
    </xf>
    <xf numFmtId="0" fontId="7" fillId="0" borderId="57" xfId="42" applyFont="1" applyBorder="1" applyAlignment="1">
      <alignment horizontal="center" vertical="center"/>
      <protection/>
    </xf>
    <xf numFmtId="0" fontId="6" fillId="0" borderId="20" xfId="43" applyFont="1" applyBorder="1" applyAlignment="1">
      <alignment horizontal="left" vertical="center"/>
      <protection/>
    </xf>
    <xf numFmtId="0" fontId="5" fillId="0" borderId="9" xfId="42" applyFont="1" applyBorder="1" applyAlignment="1">
      <alignment vertical="center" wrapText="1"/>
      <protection/>
    </xf>
    <xf numFmtId="0" fontId="5" fillId="0" borderId="17" xfId="43" applyFont="1" applyBorder="1" applyAlignment="1">
      <alignment horizontal="center" vertical="center" wrapText="1"/>
      <protection/>
    </xf>
    <xf numFmtId="0" fontId="0" fillId="0" borderId="9" xfId="0" applyFont="1" applyBorder="1" applyAlignment="1">
      <alignment horizontal="center" vertical="center"/>
    </xf>
    <xf numFmtId="0" fontId="0" fillId="0" borderId="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9" xfId="0" applyFont="1" applyBorder="1" applyAlignment="1">
      <alignment horizontal="left" vertical="center"/>
    </xf>
    <xf numFmtId="0" fontId="0" fillId="0" borderId="9" xfId="0" applyFont="1" applyBorder="1" applyAlignment="1">
      <alignment horizontal="left" vertical="center"/>
    </xf>
    <xf numFmtId="0" fontId="0" fillId="0" borderId="18" xfId="0" applyFont="1" applyBorder="1" applyAlignment="1">
      <alignment horizontal="left" vertical="center"/>
    </xf>
    <xf numFmtId="0" fontId="2" fillId="0" borderId="0" xfId="0" applyFont="1" applyAlignment="1">
      <alignment horizontal="center" vertical="center"/>
    </xf>
    <xf numFmtId="0" fontId="0" fillId="0" borderId="69"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6" xfId="0" applyFont="1" applyBorder="1" applyAlignment="1">
      <alignment horizontal="left" vertical="center"/>
    </xf>
    <xf numFmtId="0" fontId="0" fillId="0" borderId="36" xfId="0" applyFont="1" applyBorder="1" applyAlignment="1">
      <alignment horizontal="left" vertical="center"/>
    </xf>
    <xf numFmtId="0" fontId="0" fillId="0" borderId="38" xfId="0" applyFont="1" applyBorder="1" applyAlignment="1">
      <alignment horizontal="left" vertical="center"/>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41" applyFont="1" applyBorder="1" applyAlignment="1">
      <alignment horizontal="center" vertical="center" wrapText="1"/>
      <protection/>
    </xf>
    <xf numFmtId="0" fontId="0" fillId="0" borderId="9" xfId="41" applyFont="1" applyBorder="1" applyAlignment="1">
      <alignment horizontal="center" vertical="center" wrapText="1"/>
      <protection/>
    </xf>
    <xf numFmtId="0" fontId="0" fillId="0" borderId="9" xfId="41" applyFont="1" applyBorder="1" applyAlignment="1">
      <alignment horizontal="left" vertical="center"/>
      <protection/>
    </xf>
    <xf numFmtId="0" fontId="0" fillId="0" borderId="18" xfId="41" applyFont="1" applyBorder="1" applyAlignment="1">
      <alignment horizontal="left" vertical="center"/>
      <protection/>
    </xf>
    <xf numFmtId="0" fontId="0" fillId="0" borderId="9" xfId="41" applyFont="1" applyBorder="1" applyAlignment="1">
      <alignment horizontal="center" vertical="center"/>
      <protection/>
    </xf>
    <xf numFmtId="0" fontId="0" fillId="0" borderId="18" xfId="41" applyFont="1" applyBorder="1" applyAlignment="1">
      <alignment horizontal="center" vertical="center"/>
      <protection/>
    </xf>
    <xf numFmtId="0" fontId="0" fillId="0" borderId="16" xfId="0" applyBorder="1" applyAlignment="1">
      <alignment horizontal="left" vertical="center"/>
    </xf>
    <xf numFmtId="0" fontId="0" fillId="0" borderId="59" xfId="0" applyFont="1" applyBorder="1" applyAlignment="1">
      <alignment horizontal="left" vertical="center"/>
    </xf>
    <xf numFmtId="0" fontId="0" fillId="0" borderId="79" xfId="0" applyFont="1" applyBorder="1" applyAlignment="1">
      <alignment horizontal="left" vertical="center"/>
    </xf>
    <xf numFmtId="0" fontId="0" fillId="0" borderId="13" xfId="0" applyBorder="1" applyAlignment="1">
      <alignment horizontal="center" vertical="center" wrapText="1"/>
    </xf>
    <xf numFmtId="0" fontId="0" fillId="0" borderId="17" xfId="0" applyFont="1"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center" vertical="center" wrapText="1"/>
    </xf>
    <xf numFmtId="0" fontId="0" fillId="0" borderId="36" xfId="0" applyBorder="1" applyAlignment="1">
      <alignment horizontal="left" vertical="center"/>
    </xf>
    <xf numFmtId="0" fontId="45" fillId="0" borderId="9" xfId="42" applyFont="1" applyBorder="1" applyAlignment="1">
      <alignment horizontal="center" vertical="center" shrinkToFit="1"/>
      <protection/>
    </xf>
    <xf numFmtId="14" fontId="6" fillId="0" borderId="9" xfId="42" applyNumberFormat="1" applyFont="1" applyBorder="1" applyAlignment="1">
      <alignment horizontal="center" vertical="center" shrinkToFit="1"/>
      <protection/>
    </xf>
    <xf numFmtId="14" fontId="5" fillId="0" borderId="9" xfId="42" applyNumberFormat="1" applyFont="1" applyBorder="1" applyAlignment="1">
      <alignment horizontal="center" vertical="center" shrinkToFit="1"/>
      <protection/>
    </xf>
    <xf numFmtId="0" fontId="5" fillId="0" borderId="9" xfId="42" applyFont="1" applyBorder="1" applyAlignment="1">
      <alignment horizontal="left" vertical="center" shrinkToFit="1"/>
      <protection/>
    </xf>
    <xf numFmtId="0" fontId="49" fillId="0" borderId="30" xfId="0" applyFont="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_Sheet2"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152400</xdr:rowOff>
    </xdr:from>
    <xdr:to>
      <xdr:col>10</xdr:col>
      <xdr:colOff>0</xdr:colOff>
      <xdr:row>7</xdr:row>
      <xdr:rowOff>152400</xdr:rowOff>
    </xdr:to>
    <xdr:sp>
      <xdr:nvSpPr>
        <xdr:cNvPr id="1" name="Line 11"/>
        <xdr:cNvSpPr>
          <a:spLocks/>
        </xdr:cNvSpPr>
      </xdr:nvSpPr>
      <xdr:spPr>
        <a:xfrm>
          <a:off x="6353175" y="2695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161925</xdr:colOff>
      <xdr:row>7</xdr:row>
      <xdr:rowOff>95250</xdr:rowOff>
    </xdr:from>
    <xdr:to>
      <xdr:col>8</xdr:col>
      <xdr:colOff>914400</xdr:colOff>
      <xdr:row>7</xdr:row>
      <xdr:rowOff>95250</xdr:rowOff>
    </xdr:to>
    <xdr:sp>
      <xdr:nvSpPr>
        <xdr:cNvPr id="2" name="Line 16"/>
        <xdr:cNvSpPr>
          <a:spLocks/>
        </xdr:cNvSpPr>
      </xdr:nvSpPr>
      <xdr:spPr>
        <a:xfrm flipV="1">
          <a:off x="5553075"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114300</xdr:colOff>
      <xdr:row>9</xdr:row>
      <xdr:rowOff>114300</xdr:rowOff>
    </xdr:from>
    <xdr:to>
      <xdr:col>8</xdr:col>
      <xdr:colOff>942975</xdr:colOff>
      <xdr:row>9</xdr:row>
      <xdr:rowOff>114300</xdr:rowOff>
    </xdr:to>
    <xdr:sp>
      <xdr:nvSpPr>
        <xdr:cNvPr id="3" name="Line 16"/>
        <xdr:cNvSpPr>
          <a:spLocks/>
        </xdr:cNvSpPr>
      </xdr:nvSpPr>
      <xdr:spPr>
        <a:xfrm flipV="1">
          <a:off x="5553075" y="3038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18</xdr:col>
      <xdr:colOff>85725</xdr:colOff>
      <xdr:row>9</xdr:row>
      <xdr:rowOff>104775</xdr:rowOff>
    </xdr:from>
    <xdr:to>
      <xdr:col>18</xdr:col>
      <xdr:colOff>628650</xdr:colOff>
      <xdr:row>9</xdr:row>
      <xdr:rowOff>104775</xdr:rowOff>
    </xdr:to>
    <xdr:sp>
      <xdr:nvSpPr>
        <xdr:cNvPr id="4" name="Line 16"/>
        <xdr:cNvSpPr>
          <a:spLocks/>
        </xdr:cNvSpPr>
      </xdr:nvSpPr>
      <xdr:spPr>
        <a:xfrm flipV="1">
          <a:off x="10772775" y="3028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55</xdr:col>
      <xdr:colOff>57150</xdr:colOff>
      <xdr:row>7</xdr:row>
      <xdr:rowOff>95250</xdr:rowOff>
    </xdr:from>
    <xdr:to>
      <xdr:col>55</xdr:col>
      <xdr:colOff>828675</xdr:colOff>
      <xdr:row>7</xdr:row>
      <xdr:rowOff>95250</xdr:rowOff>
    </xdr:to>
    <xdr:sp>
      <xdr:nvSpPr>
        <xdr:cNvPr id="5" name="Line 16"/>
        <xdr:cNvSpPr>
          <a:spLocks/>
        </xdr:cNvSpPr>
      </xdr:nvSpPr>
      <xdr:spPr>
        <a:xfrm flipV="1">
          <a:off x="28289250" y="26384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152400</xdr:rowOff>
    </xdr:from>
    <xdr:to>
      <xdr:col>7</xdr:col>
      <xdr:colOff>0</xdr:colOff>
      <xdr:row>6</xdr:row>
      <xdr:rowOff>152400</xdr:rowOff>
    </xdr:to>
    <xdr:sp>
      <xdr:nvSpPr>
        <xdr:cNvPr id="1" name="Line 11"/>
        <xdr:cNvSpPr>
          <a:spLocks/>
        </xdr:cNvSpPr>
      </xdr:nvSpPr>
      <xdr:spPr>
        <a:xfrm>
          <a:off x="5648325" y="27813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95250</xdr:colOff>
      <xdr:row>6</xdr:row>
      <xdr:rowOff>95250</xdr:rowOff>
    </xdr:from>
    <xdr:to>
      <xdr:col>5</xdr:col>
      <xdr:colOff>247650</xdr:colOff>
      <xdr:row>6</xdr:row>
      <xdr:rowOff>104775</xdr:rowOff>
    </xdr:to>
    <xdr:sp>
      <xdr:nvSpPr>
        <xdr:cNvPr id="2" name="Line 16"/>
        <xdr:cNvSpPr>
          <a:spLocks/>
        </xdr:cNvSpPr>
      </xdr:nvSpPr>
      <xdr:spPr>
        <a:xfrm flipV="1">
          <a:off x="4448175" y="272415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171450</xdr:colOff>
      <xdr:row>8</xdr:row>
      <xdr:rowOff>114300</xdr:rowOff>
    </xdr:from>
    <xdr:to>
      <xdr:col>9</xdr:col>
      <xdr:colOff>1019175</xdr:colOff>
      <xdr:row>8</xdr:row>
      <xdr:rowOff>133350</xdr:rowOff>
    </xdr:to>
    <xdr:sp>
      <xdr:nvSpPr>
        <xdr:cNvPr id="3" name="Line 16"/>
        <xdr:cNvSpPr>
          <a:spLocks/>
        </xdr:cNvSpPr>
      </xdr:nvSpPr>
      <xdr:spPr>
        <a:xfrm>
          <a:off x="7639050" y="3114675"/>
          <a:ext cx="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46</xdr:col>
      <xdr:colOff>57150</xdr:colOff>
      <xdr:row>6</xdr:row>
      <xdr:rowOff>95250</xdr:rowOff>
    </xdr:from>
    <xdr:to>
      <xdr:col>46</xdr:col>
      <xdr:colOff>828675</xdr:colOff>
      <xdr:row>6</xdr:row>
      <xdr:rowOff>95250</xdr:rowOff>
    </xdr:to>
    <xdr:sp>
      <xdr:nvSpPr>
        <xdr:cNvPr id="4" name="Line 16"/>
        <xdr:cNvSpPr>
          <a:spLocks/>
        </xdr:cNvSpPr>
      </xdr:nvSpPr>
      <xdr:spPr>
        <a:xfrm flipV="1">
          <a:off x="27860625" y="272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95250</xdr:colOff>
      <xdr:row>8</xdr:row>
      <xdr:rowOff>95250</xdr:rowOff>
    </xdr:from>
    <xdr:to>
      <xdr:col>5</xdr:col>
      <xdr:colOff>247650</xdr:colOff>
      <xdr:row>8</xdr:row>
      <xdr:rowOff>104775</xdr:rowOff>
    </xdr:to>
    <xdr:sp>
      <xdr:nvSpPr>
        <xdr:cNvPr id="5" name="Line 16"/>
        <xdr:cNvSpPr>
          <a:spLocks/>
        </xdr:cNvSpPr>
      </xdr:nvSpPr>
      <xdr:spPr>
        <a:xfrm flipV="1">
          <a:off x="4448175" y="30956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33</xdr:row>
      <xdr:rowOff>0</xdr:rowOff>
    </xdr:from>
    <xdr:to>
      <xdr:col>41</xdr:col>
      <xdr:colOff>0</xdr:colOff>
      <xdr:row>33</xdr:row>
      <xdr:rowOff>0</xdr:rowOff>
    </xdr:to>
    <xdr:sp>
      <xdr:nvSpPr>
        <xdr:cNvPr id="1" name="Line 4"/>
        <xdr:cNvSpPr>
          <a:spLocks/>
        </xdr:cNvSpPr>
      </xdr:nvSpPr>
      <xdr:spPr>
        <a:xfrm>
          <a:off x="126968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33</xdr:row>
      <xdr:rowOff>0</xdr:rowOff>
    </xdr:from>
    <xdr:to>
      <xdr:col>41</xdr:col>
      <xdr:colOff>0</xdr:colOff>
      <xdr:row>33</xdr:row>
      <xdr:rowOff>0</xdr:rowOff>
    </xdr:to>
    <xdr:sp>
      <xdr:nvSpPr>
        <xdr:cNvPr id="2" name="Line 5"/>
        <xdr:cNvSpPr>
          <a:spLocks/>
        </xdr:cNvSpPr>
      </xdr:nvSpPr>
      <xdr:spPr>
        <a:xfrm>
          <a:off x="126968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33</xdr:row>
      <xdr:rowOff>0</xdr:rowOff>
    </xdr:from>
    <xdr:to>
      <xdr:col>41</xdr:col>
      <xdr:colOff>0</xdr:colOff>
      <xdr:row>33</xdr:row>
      <xdr:rowOff>0</xdr:rowOff>
    </xdr:to>
    <xdr:sp>
      <xdr:nvSpPr>
        <xdr:cNvPr id="3" name="Line 8"/>
        <xdr:cNvSpPr>
          <a:spLocks/>
        </xdr:cNvSpPr>
      </xdr:nvSpPr>
      <xdr:spPr>
        <a:xfrm>
          <a:off x="126968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15</xdr:row>
      <xdr:rowOff>180975</xdr:rowOff>
    </xdr:from>
    <xdr:to>
      <xdr:col>41</xdr:col>
      <xdr:colOff>0</xdr:colOff>
      <xdr:row>15</xdr:row>
      <xdr:rowOff>190500</xdr:rowOff>
    </xdr:to>
    <xdr:sp>
      <xdr:nvSpPr>
        <xdr:cNvPr id="4" name="Line 9"/>
        <xdr:cNvSpPr>
          <a:spLocks/>
        </xdr:cNvSpPr>
      </xdr:nvSpPr>
      <xdr:spPr>
        <a:xfrm>
          <a:off x="12696825" y="450532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15</xdr:row>
      <xdr:rowOff>171450</xdr:rowOff>
    </xdr:from>
    <xdr:to>
      <xdr:col>41</xdr:col>
      <xdr:colOff>0</xdr:colOff>
      <xdr:row>15</xdr:row>
      <xdr:rowOff>171450</xdr:rowOff>
    </xdr:to>
    <xdr:sp>
      <xdr:nvSpPr>
        <xdr:cNvPr id="5" name="Line 10"/>
        <xdr:cNvSpPr>
          <a:spLocks/>
        </xdr:cNvSpPr>
      </xdr:nvSpPr>
      <xdr:spPr>
        <a:xfrm>
          <a:off x="12696825" y="4495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15</xdr:row>
      <xdr:rowOff>171450</xdr:rowOff>
    </xdr:from>
    <xdr:to>
      <xdr:col>41</xdr:col>
      <xdr:colOff>0</xdr:colOff>
      <xdr:row>15</xdr:row>
      <xdr:rowOff>180975</xdr:rowOff>
    </xdr:to>
    <xdr:sp>
      <xdr:nvSpPr>
        <xdr:cNvPr id="6" name="Line 9"/>
        <xdr:cNvSpPr>
          <a:spLocks/>
        </xdr:cNvSpPr>
      </xdr:nvSpPr>
      <xdr:spPr>
        <a:xfrm>
          <a:off x="12696825" y="4495800"/>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33</xdr:row>
      <xdr:rowOff>0</xdr:rowOff>
    </xdr:from>
    <xdr:to>
      <xdr:col>41</xdr:col>
      <xdr:colOff>0</xdr:colOff>
      <xdr:row>33</xdr:row>
      <xdr:rowOff>0</xdr:rowOff>
    </xdr:to>
    <xdr:sp>
      <xdr:nvSpPr>
        <xdr:cNvPr id="7" name="Line 7"/>
        <xdr:cNvSpPr>
          <a:spLocks/>
        </xdr:cNvSpPr>
      </xdr:nvSpPr>
      <xdr:spPr>
        <a:xfrm>
          <a:off x="12696825" y="8191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15</xdr:row>
      <xdr:rowOff>190500</xdr:rowOff>
    </xdr:from>
    <xdr:to>
      <xdr:col>41</xdr:col>
      <xdr:colOff>0</xdr:colOff>
      <xdr:row>15</xdr:row>
      <xdr:rowOff>190500</xdr:rowOff>
    </xdr:to>
    <xdr:sp>
      <xdr:nvSpPr>
        <xdr:cNvPr id="8" name="Line 8"/>
        <xdr:cNvSpPr>
          <a:spLocks/>
        </xdr:cNvSpPr>
      </xdr:nvSpPr>
      <xdr:spPr>
        <a:xfrm>
          <a:off x="12696825" y="451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15</xdr:row>
      <xdr:rowOff>190500</xdr:rowOff>
    </xdr:from>
    <xdr:to>
      <xdr:col>41</xdr:col>
      <xdr:colOff>0</xdr:colOff>
      <xdr:row>15</xdr:row>
      <xdr:rowOff>190500</xdr:rowOff>
    </xdr:to>
    <xdr:sp>
      <xdr:nvSpPr>
        <xdr:cNvPr id="9" name="Line 9"/>
        <xdr:cNvSpPr>
          <a:spLocks/>
        </xdr:cNvSpPr>
      </xdr:nvSpPr>
      <xdr:spPr>
        <a:xfrm>
          <a:off x="12696825" y="4514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6</xdr:row>
      <xdr:rowOff>123825</xdr:rowOff>
    </xdr:from>
    <xdr:to>
      <xdr:col>29</xdr:col>
      <xdr:colOff>361950</xdr:colOff>
      <xdr:row>6</xdr:row>
      <xdr:rowOff>133350</xdr:rowOff>
    </xdr:to>
    <xdr:sp>
      <xdr:nvSpPr>
        <xdr:cNvPr id="1" name="Line 16"/>
        <xdr:cNvSpPr>
          <a:spLocks/>
        </xdr:cNvSpPr>
      </xdr:nvSpPr>
      <xdr:spPr>
        <a:xfrm flipV="1">
          <a:off x="9972675" y="2219325"/>
          <a:ext cx="2190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32</xdr:col>
      <xdr:colOff>133350</xdr:colOff>
      <xdr:row>6</xdr:row>
      <xdr:rowOff>123825</xdr:rowOff>
    </xdr:from>
    <xdr:to>
      <xdr:col>32</xdr:col>
      <xdr:colOff>419100</xdr:colOff>
      <xdr:row>6</xdr:row>
      <xdr:rowOff>133350</xdr:rowOff>
    </xdr:to>
    <xdr:sp>
      <xdr:nvSpPr>
        <xdr:cNvPr id="2" name="Line 16"/>
        <xdr:cNvSpPr>
          <a:spLocks/>
        </xdr:cNvSpPr>
      </xdr:nvSpPr>
      <xdr:spPr>
        <a:xfrm flipV="1">
          <a:off x="11106150" y="221932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133350</xdr:colOff>
      <xdr:row>6</xdr:row>
      <xdr:rowOff>123825</xdr:rowOff>
    </xdr:from>
    <xdr:to>
      <xdr:col>35</xdr:col>
      <xdr:colOff>419100</xdr:colOff>
      <xdr:row>6</xdr:row>
      <xdr:rowOff>133350</xdr:rowOff>
    </xdr:to>
    <xdr:sp>
      <xdr:nvSpPr>
        <xdr:cNvPr id="3" name="Line 16"/>
        <xdr:cNvSpPr>
          <a:spLocks/>
        </xdr:cNvSpPr>
      </xdr:nvSpPr>
      <xdr:spPr>
        <a:xfrm flipV="1">
          <a:off x="12306300" y="221932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29</xdr:col>
      <xdr:colOff>142875</xdr:colOff>
      <xdr:row>8</xdr:row>
      <xdr:rowOff>85725</xdr:rowOff>
    </xdr:from>
    <xdr:to>
      <xdr:col>29</xdr:col>
      <xdr:colOff>361950</xdr:colOff>
      <xdr:row>8</xdr:row>
      <xdr:rowOff>95250</xdr:rowOff>
    </xdr:to>
    <xdr:sp>
      <xdr:nvSpPr>
        <xdr:cNvPr id="4" name="Line 16"/>
        <xdr:cNvSpPr>
          <a:spLocks/>
        </xdr:cNvSpPr>
      </xdr:nvSpPr>
      <xdr:spPr>
        <a:xfrm flipV="1">
          <a:off x="9972675" y="2657475"/>
          <a:ext cx="2190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32</xdr:col>
      <xdr:colOff>133350</xdr:colOff>
      <xdr:row>8</xdr:row>
      <xdr:rowOff>85725</xdr:rowOff>
    </xdr:from>
    <xdr:to>
      <xdr:col>32</xdr:col>
      <xdr:colOff>419100</xdr:colOff>
      <xdr:row>8</xdr:row>
      <xdr:rowOff>95250</xdr:rowOff>
    </xdr:to>
    <xdr:sp>
      <xdr:nvSpPr>
        <xdr:cNvPr id="5" name="Line 16"/>
        <xdr:cNvSpPr>
          <a:spLocks/>
        </xdr:cNvSpPr>
      </xdr:nvSpPr>
      <xdr:spPr>
        <a:xfrm flipV="1">
          <a:off x="11106150" y="265747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133350</xdr:colOff>
      <xdr:row>8</xdr:row>
      <xdr:rowOff>85725</xdr:rowOff>
    </xdr:from>
    <xdr:to>
      <xdr:col>35</xdr:col>
      <xdr:colOff>419100</xdr:colOff>
      <xdr:row>8</xdr:row>
      <xdr:rowOff>95250</xdr:rowOff>
    </xdr:to>
    <xdr:sp>
      <xdr:nvSpPr>
        <xdr:cNvPr id="6" name="Line 16"/>
        <xdr:cNvSpPr>
          <a:spLocks/>
        </xdr:cNvSpPr>
      </xdr:nvSpPr>
      <xdr:spPr>
        <a:xfrm flipV="1">
          <a:off x="12306300" y="265747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66675</xdr:colOff>
      <xdr:row>8</xdr:row>
      <xdr:rowOff>85725</xdr:rowOff>
    </xdr:from>
    <xdr:to>
      <xdr:col>3</xdr:col>
      <xdr:colOff>590550</xdr:colOff>
      <xdr:row>8</xdr:row>
      <xdr:rowOff>95250</xdr:rowOff>
    </xdr:to>
    <xdr:sp>
      <xdr:nvSpPr>
        <xdr:cNvPr id="7" name="Line 16"/>
        <xdr:cNvSpPr>
          <a:spLocks/>
        </xdr:cNvSpPr>
      </xdr:nvSpPr>
      <xdr:spPr>
        <a:xfrm flipV="1">
          <a:off x="1600200" y="2657475"/>
          <a:ext cx="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85725</xdr:colOff>
      <xdr:row>6</xdr:row>
      <xdr:rowOff>123825</xdr:rowOff>
    </xdr:from>
    <xdr:to>
      <xdr:col>10</xdr:col>
      <xdr:colOff>590550</xdr:colOff>
      <xdr:row>6</xdr:row>
      <xdr:rowOff>123825</xdr:rowOff>
    </xdr:to>
    <xdr:sp>
      <xdr:nvSpPr>
        <xdr:cNvPr id="8" name="Line 16"/>
        <xdr:cNvSpPr>
          <a:spLocks/>
        </xdr:cNvSpPr>
      </xdr:nvSpPr>
      <xdr:spPr>
        <a:xfrm flipV="1">
          <a:off x="440055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95250</xdr:colOff>
      <xdr:row>8</xdr:row>
      <xdr:rowOff>85725</xdr:rowOff>
    </xdr:from>
    <xdr:to>
      <xdr:col>10</xdr:col>
      <xdr:colOff>590550</xdr:colOff>
      <xdr:row>8</xdr:row>
      <xdr:rowOff>85725</xdr:rowOff>
    </xdr:to>
    <xdr:sp>
      <xdr:nvSpPr>
        <xdr:cNvPr id="9" name="Line 16"/>
        <xdr:cNvSpPr>
          <a:spLocks/>
        </xdr:cNvSpPr>
      </xdr:nvSpPr>
      <xdr:spPr>
        <a:xfrm flipV="1">
          <a:off x="4400550"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85725</xdr:colOff>
      <xdr:row>6</xdr:row>
      <xdr:rowOff>123825</xdr:rowOff>
    </xdr:from>
    <xdr:to>
      <xdr:col>11</xdr:col>
      <xdr:colOff>647700</xdr:colOff>
      <xdr:row>6</xdr:row>
      <xdr:rowOff>123825</xdr:rowOff>
    </xdr:to>
    <xdr:sp>
      <xdr:nvSpPr>
        <xdr:cNvPr id="10" name="Line 16"/>
        <xdr:cNvSpPr>
          <a:spLocks/>
        </xdr:cNvSpPr>
      </xdr:nvSpPr>
      <xdr:spPr>
        <a:xfrm flipV="1">
          <a:off x="4400550" y="2219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133350</xdr:colOff>
      <xdr:row>8</xdr:row>
      <xdr:rowOff>95250</xdr:rowOff>
    </xdr:from>
    <xdr:to>
      <xdr:col>11</xdr:col>
      <xdr:colOff>647700</xdr:colOff>
      <xdr:row>8</xdr:row>
      <xdr:rowOff>95250</xdr:rowOff>
    </xdr:to>
    <xdr:sp>
      <xdr:nvSpPr>
        <xdr:cNvPr id="11" name="Line 16"/>
        <xdr:cNvSpPr>
          <a:spLocks/>
        </xdr:cNvSpPr>
      </xdr:nvSpPr>
      <xdr:spPr>
        <a:xfrm flipV="1">
          <a:off x="4400550" y="2667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133350</xdr:colOff>
      <xdr:row>6</xdr:row>
      <xdr:rowOff>123825</xdr:rowOff>
    </xdr:from>
    <xdr:to>
      <xdr:col>35</xdr:col>
      <xdr:colOff>419100</xdr:colOff>
      <xdr:row>6</xdr:row>
      <xdr:rowOff>133350</xdr:rowOff>
    </xdr:to>
    <xdr:sp>
      <xdr:nvSpPr>
        <xdr:cNvPr id="12" name="Line 16"/>
        <xdr:cNvSpPr>
          <a:spLocks/>
        </xdr:cNvSpPr>
      </xdr:nvSpPr>
      <xdr:spPr>
        <a:xfrm flipV="1">
          <a:off x="12306300" y="221932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32</xdr:col>
      <xdr:colOff>133350</xdr:colOff>
      <xdr:row>6</xdr:row>
      <xdr:rowOff>123825</xdr:rowOff>
    </xdr:from>
    <xdr:to>
      <xdr:col>32</xdr:col>
      <xdr:colOff>419100</xdr:colOff>
      <xdr:row>6</xdr:row>
      <xdr:rowOff>133350</xdr:rowOff>
    </xdr:to>
    <xdr:sp>
      <xdr:nvSpPr>
        <xdr:cNvPr id="13" name="Line 16"/>
        <xdr:cNvSpPr>
          <a:spLocks/>
        </xdr:cNvSpPr>
      </xdr:nvSpPr>
      <xdr:spPr>
        <a:xfrm flipV="1">
          <a:off x="11106150" y="221932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133350</xdr:colOff>
      <xdr:row>6</xdr:row>
      <xdr:rowOff>123825</xdr:rowOff>
    </xdr:from>
    <xdr:to>
      <xdr:col>35</xdr:col>
      <xdr:colOff>419100</xdr:colOff>
      <xdr:row>6</xdr:row>
      <xdr:rowOff>133350</xdr:rowOff>
    </xdr:to>
    <xdr:sp>
      <xdr:nvSpPr>
        <xdr:cNvPr id="14" name="Line 16"/>
        <xdr:cNvSpPr>
          <a:spLocks/>
        </xdr:cNvSpPr>
      </xdr:nvSpPr>
      <xdr:spPr>
        <a:xfrm flipV="1">
          <a:off x="12306300" y="221932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133350</xdr:colOff>
      <xdr:row>6</xdr:row>
      <xdr:rowOff>123825</xdr:rowOff>
    </xdr:from>
    <xdr:to>
      <xdr:col>35</xdr:col>
      <xdr:colOff>419100</xdr:colOff>
      <xdr:row>6</xdr:row>
      <xdr:rowOff>133350</xdr:rowOff>
    </xdr:to>
    <xdr:sp>
      <xdr:nvSpPr>
        <xdr:cNvPr id="15" name="Line 16"/>
        <xdr:cNvSpPr>
          <a:spLocks/>
        </xdr:cNvSpPr>
      </xdr:nvSpPr>
      <xdr:spPr>
        <a:xfrm flipV="1">
          <a:off x="12306300" y="221932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32</xdr:col>
      <xdr:colOff>133350</xdr:colOff>
      <xdr:row>8</xdr:row>
      <xdr:rowOff>85725</xdr:rowOff>
    </xdr:from>
    <xdr:to>
      <xdr:col>32</xdr:col>
      <xdr:colOff>419100</xdr:colOff>
      <xdr:row>8</xdr:row>
      <xdr:rowOff>95250</xdr:rowOff>
    </xdr:to>
    <xdr:sp>
      <xdr:nvSpPr>
        <xdr:cNvPr id="16" name="Line 16"/>
        <xdr:cNvSpPr>
          <a:spLocks/>
        </xdr:cNvSpPr>
      </xdr:nvSpPr>
      <xdr:spPr>
        <a:xfrm flipV="1">
          <a:off x="11106150" y="265747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133350</xdr:colOff>
      <xdr:row>8</xdr:row>
      <xdr:rowOff>85725</xdr:rowOff>
    </xdr:from>
    <xdr:to>
      <xdr:col>35</xdr:col>
      <xdr:colOff>419100</xdr:colOff>
      <xdr:row>8</xdr:row>
      <xdr:rowOff>95250</xdr:rowOff>
    </xdr:to>
    <xdr:sp>
      <xdr:nvSpPr>
        <xdr:cNvPr id="17" name="Line 16"/>
        <xdr:cNvSpPr>
          <a:spLocks/>
        </xdr:cNvSpPr>
      </xdr:nvSpPr>
      <xdr:spPr>
        <a:xfrm flipV="1">
          <a:off x="12306300" y="265747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32</xdr:col>
      <xdr:colOff>133350</xdr:colOff>
      <xdr:row>6</xdr:row>
      <xdr:rowOff>123825</xdr:rowOff>
    </xdr:from>
    <xdr:to>
      <xdr:col>32</xdr:col>
      <xdr:colOff>419100</xdr:colOff>
      <xdr:row>6</xdr:row>
      <xdr:rowOff>133350</xdr:rowOff>
    </xdr:to>
    <xdr:sp>
      <xdr:nvSpPr>
        <xdr:cNvPr id="18" name="Line 16"/>
        <xdr:cNvSpPr>
          <a:spLocks/>
        </xdr:cNvSpPr>
      </xdr:nvSpPr>
      <xdr:spPr>
        <a:xfrm flipV="1">
          <a:off x="11106150" y="2219325"/>
          <a:ext cx="2857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7</xdr:row>
      <xdr:rowOff>152400</xdr:rowOff>
    </xdr:from>
    <xdr:to>
      <xdr:col>10</xdr:col>
      <xdr:colOff>0</xdr:colOff>
      <xdr:row>7</xdr:row>
      <xdr:rowOff>152400</xdr:rowOff>
    </xdr:to>
    <xdr:sp>
      <xdr:nvSpPr>
        <xdr:cNvPr id="1" name="Line 11"/>
        <xdr:cNvSpPr>
          <a:spLocks/>
        </xdr:cNvSpPr>
      </xdr:nvSpPr>
      <xdr:spPr>
        <a:xfrm>
          <a:off x="8296275" y="264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161925</xdr:colOff>
      <xdr:row>7</xdr:row>
      <xdr:rowOff>95250</xdr:rowOff>
    </xdr:from>
    <xdr:to>
      <xdr:col>8</xdr:col>
      <xdr:colOff>914400</xdr:colOff>
      <xdr:row>7</xdr:row>
      <xdr:rowOff>95250</xdr:rowOff>
    </xdr:to>
    <xdr:sp>
      <xdr:nvSpPr>
        <xdr:cNvPr id="2" name="Line 16"/>
        <xdr:cNvSpPr>
          <a:spLocks/>
        </xdr:cNvSpPr>
      </xdr:nvSpPr>
      <xdr:spPr>
        <a:xfrm flipV="1">
          <a:off x="6267450" y="2590800"/>
          <a:ext cx="752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8</xdr:col>
      <xdr:colOff>114300</xdr:colOff>
      <xdr:row>9</xdr:row>
      <xdr:rowOff>114300</xdr:rowOff>
    </xdr:from>
    <xdr:to>
      <xdr:col>8</xdr:col>
      <xdr:colOff>942975</xdr:colOff>
      <xdr:row>9</xdr:row>
      <xdr:rowOff>114300</xdr:rowOff>
    </xdr:to>
    <xdr:sp>
      <xdr:nvSpPr>
        <xdr:cNvPr id="3" name="Line 16"/>
        <xdr:cNvSpPr>
          <a:spLocks/>
        </xdr:cNvSpPr>
      </xdr:nvSpPr>
      <xdr:spPr>
        <a:xfrm flipV="1">
          <a:off x="6219825" y="299085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18</xdr:col>
      <xdr:colOff>85725</xdr:colOff>
      <xdr:row>9</xdr:row>
      <xdr:rowOff>104775</xdr:rowOff>
    </xdr:from>
    <xdr:to>
      <xdr:col>18</xdr:col>
      <xdr:colOff>628650</xdr:colOff>
      <xdr:row>9</xdr:row>
      <xdr:rowOff>104775</xdr:rowOff>
    </xdr:to>
    <xdr:sp>
      <xdr:nvSpPr>
        <xdr:cNvPr id="4" name="Line 16"/>
        <xdr:cNvSpPr>
          <a:spLocks/>
        </xdr:cNvSpPr>
      </xdr:nvSpPr>
      <xdr:spPr>
        <a:xfrm flipV="1">
          <a:off x="12049125" y="2981325"/>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62</xdr:col>
      <xdr:colOff>104775</xdr:colOff>
      <xdr:row>7</xdr:row>
      <xdr:rowOff>76200</xdr:rowOff>
    </xdr:from>
    <xdr:to>
      <xdr:col>62</xdr:col>
      <xdr:colOff>723900</xdr:colOff>
      <xdr:row>7</xdr:row>
      <xdr:rowOff>85725</xdr:rowOff>
    </xdr:to>
    <xdr:sp>
      <xdr:nvSpPr>
        <xdr:cNvPr id="5" name="Line 16"/>
        <xdr:cNvSpPr>
          <a:spLocks/>
        </xdr:cNvSpPr>
      </xdr:nvSpPr>
      <xdr:spPr>
        <a:xfrm flipV="1">
          <a:off x="36499800" y="2571750"/>
          <a:ext cx="619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55</xdr:col>
      <xdr:colOff>57150</xdr:colOff>
      <xdr:row>7</xdr:row>
      <xdr:rowOff>95250</xdr:rowOff>
    </xdr:from>
    <xdr:to>
      <xdr:col>55</xdr:col>
      <xdr:colOff>828675</xdr:colOff>
      <xdr:row>7</xdr:row>
      <xdr:rowOff>95250</xdr:rowOff>
    </xdr:to>
    <xdr:sp>
      <xdr:nvSpPr>
        <xdr:cNvPr id="6" name="Line 16"/>
        <xdr:cNvSpPr>
          <a:spLocks/>
        </xdr:cNvSpPr>
      </xdr:nvSpPr>
      <xdr:spPr>
        <a:xfrm flipV="1">
          <a:off x="32480250" y="25908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6</xdr:row>
      <xdr:rowOff>152400</xdr:rowOff>
    </xdr:from>
    <xdr:to>
      <xdr:col>7</xdr:col>
      <xdr:colOff>0</xdr:colOff>
      <xdr:row>6</xdr:row>
      <xdr:rowOff>152400</xdr:rowOff>
    </xdr:to>
    <xdr:sp>
      <xdr:nvSpPr>
        <xdr:cNvPr id="1" name="Line 11"/>
        <xdr:cNvSpPr>
          <a:spLocks/>
        </xdr:cNvSpPr>
      </xdr:nvSpPr>
      <xdr:spPr>
        <a:xfrm>
          <a:off x="5153025" y="2657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438150</xdr:colOff>
      <xdr:row>6</xdr:row>
      <xdr:rowOff>104775</xdr:rowOff>
    </xdr:from>
    <xdr:to>
      <xdr:col>6</xdr:col>
      <xdr:colOff>342900</xdr:colOff>
      <xdr:row>6</xdr:row>
      <xdr:rowOff>114300</xdr:rowOff>
    </xdr:to>
    <xdr:sp>
      <xdr:nvSpPr>
        <xdr:cNvPr id="2" name="Line 16"/>
        <xdr:cNvSpPr>
          <a:spLocks/>
        </xdr:cNvSpPr>
      </xdr:nvSpPr>
      <xdr:spPr>
        <a:xfrm flipV="1">
          <a:off x="3648075" y="2609850"/>
          <a:ext cx="10191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9</xdr:col>
      <xdr:colOff>171450</xdr:colOff>
      <xdr:row>8</xdr:row>
      <xdr:rowOff>114300</xdr:rowOff>
    </xdr:from>
    <xdr:to>
      <xdr:col>9</xdr:col>
      <xdr:colOff>1781175</xdr:colOff>
      <xdr:row>8</xdr:row>
      <xdr:rowOff>133350</xdr:rowOff>
    </xdr:to>
    <xdr:sp>
      <xdr:nvSpPr>
        <xdr:cNvPr id="3" name="Line 16"/>
        <xdr:cNvSpPr>
          <a:spLocks/>
        </xdr:cNvSpPr>
      </xdr:nvSpPr>
      <xdr:spPr>
        <a:xfrm>
          <a:off x="6877050" y="3000375"/>
          <a:ext cx="1609725"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53</xdr:col>
      <xdr:colOff>104775</xdr:colOff>
      <xdr:row>6</xdr:row>
      <xdr:rowOff>85725</xdr:rowOff>
    </xdr:from>
    <xdr:to>
      <xdr:col>53</xdr:col>
      <xdr:colOff>619125</xdr:colOff>
      <xdr:row>6</xdr:row>
      <xdr:rowOff>104775</xdr:rowOff>
    </xdr:to>
    <xdr:sp>
      <xdr:nvSpPr>
        <xdr:cNvPr id="4" name="Line 16"/>
        <xdr:cNvSpPr>
          <a:spLocks/>
        </xdr:cNvSpPr>
      </xdr:nvSpPr>
      <xdr:spPr>
        <a:xfrm>
          <a:off x="31803975" y="2590800"/>
          <a:ext cx="514350" cy="19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46</xdr:col>
      <xdr:colOff>57150</xdr:colOff>
      <xdr:row>6</xdr:row>
      <xdr:rowOff>95250</xdr:rowOff>
    </xdr:from>
    <xdr:to>
      <xdr:col>46</xdr:col>
      <xdr:colOff>828675</xdr:colOff>
      <xdr:row>6</xdr:row>
      <xdr:rowOff>95250</xdr:rowOff>
    </xdr:to>
    <xdr:sp>
      <xdr:nvSpPr>
        <xdr:cNvPr id="5" name="Line 16"/>
        <xdr:cNvSpPr>
          <a:spLocks/>
        </xdr:cNvSpPr>
      </xdr:nvSpPr>
      <xdr:spPr>
        <a:xfrm flipV="1">
          <a:off x="27870150" y="2600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95250</xdr:colOff>
      <xdr:row>8</xdr:row>
      <xdr:rowOff>95250</xdr:rowOff>
    </xdr:from>
    <xdr:to>
      <xdr:col>5</xdr:col>
      <xdr:colOff>1085850</xdr:colOff>
      <xdr:row>8</xdr:row>
      <xdr:rowOff>104775</xdr:rowOff>
    </xdr:to>
    <xdr:sp>
      <xdr:nvSpPr>
        <xdr:cNvPr id="6" name="Line 16"/>
        <xdr:cNvSpPr>
          <a:spLocks/>
        </xdr:cNvSpPr>
      </xdr:nvSpPr>
      <xdr:spPr>
        <a:xfrm flipV="1">
          <a:off x="3305175" y="2981325"/>
          <a:ext cx="9906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0</xdr:colOff>
      <xdr:row>48</xdr:row>
      <xdr:rowOff>0</xdr:rowOff>
    </xdr:from>
    <xdr:to>
      <xdr:col>41</xdr:col>
      <xdr:colOff>0</xdr:colOff>
      <xdr:row>48</xdr:row>
      <xdr:rowOff>0</xdr:rowOff>
    </xdr:to>
    <xdr:sp>
      <xdr:nvSpPr>
        <xdr:cNvPr id="1" name="Line 4"/>
        <xdr:cNvSpPr>
          <a:spLocks/>
        </xdr:cNvSpPr>
      </xdr:nvSpPr>
      <xdr:spPr>
        <a:xfrm>
          <a:off x="14116050" y="1034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48</xdr:row>
      <xdr:rowOff>0</xdr:rowOff>
    </xdr:from>
    <xdr:to>
      <xdr:col>41</xdr:col>
      <xdr:colOff>0</xdr:colOff>
      <xdr:row>48</xdr:row>
      <xdr:rowOff>0</xdr:rowOff>
    </xdr:to>
    <xdr:sp>
      <xdr:nvSpPr>
        <xdr:cNvPr id="2" name="Line 5"/>
        <xdr:cNvSpPr>
          <a:spLocks/>
        </xdr:cNvSpPr>
      </xdr:nvSpPr>
      <xdr:spPr>
        <a:xfrm>
          <a:off x="14116050" y="1034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48</xdr:row>
      <xdr:rowOff>0</xdr:rowOff>
    </xdr:from>
    <xdr:to>
      <xdr:col>41</xdr:col>
      <xdr:colOff>0</xdr:colOff>
      <xdr:row>48</xdr:row>
      <xdr:rowOff>0</xdr:rowOff>
    </xdr:to>
    <xdr:sp>
      <xdr:nvSpPr>
        <xdr:cNvPr id="3" name="Line 8"/>
        <xdr:cNvSpPr>
          <a:spLocks/>
        </xdr:cNvSpPr>
      </xdr:nvSpPr>
      <xdr:spPr>
        <a:xfrm>
          <a:off x="14116050" y="1034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30</xdr:row>
      <xdr:rowOff>171450</xdr:rowOff>
    </xdr:from>
    <xdr:to>
      <xdr:col>41</xdr:col>
      <xdr:colOff>0</xdr:colOff>
      <xdr:row>30</xdr:row>
      <xdr:rowOff>171450</xdr:rowOff>
    </xdr:to>
    <xdr:sp>
      <xdr:nvSpPr>
        <xdr:cNvPr id="4" name="Line 9"/>
        <xdr:cNvSpPr>
          <a:spLocks/>
        </xdr:cNvSpPr>
      </xdr:nvSpPr>
      <xdr:spPr>
        <a:xfrm>
          <a:off x="1411605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30</xdr:row>
      <xdr:rowOff>171450</xdr:rowOff>
    </xdr:from>
    <xdr:to>
      <xdr:col>41</xdr:col>
      <xdr:colOff>0</xdr:colOff>
      <xdr:row>30</xdr:row>
      <xdr:rowOff>171450</xdr:rowOff>
    </xdr:to>
    <xdr:sp>
      <xdr:nvSpPr>
        <xdr:cNvPr id="5" name="Line 10"/>
        <xdr:cNvSpPr>
          <a:spLocks/>
        </xdr:cNvSpPr>
      </xdr:nvSpPr>
      <xdr:spPr>
        <a:xfrm>
          <a:off x="1411605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30</xdr:row>
      <xdr:rowOff>171450</xdr:rowOff>
    </xdr:from>
    <xdr:to>
      <xdr:col>41</xdr:col>
      <xdr:colOff>0</xdr:colOff>
      <xdr:row>30</xdr:row>
      <xdr:rowOff>171450</xdr:rowOff>
    </xdr:to>
    <xdr:sp>
      <xdr:nvSpPr>
        <xdr:cNvPr id="6" name="Line 9"/>
        <xdr:cNvSpPr>
          <a:spLocks/>
        </xdr:cNvSpPr>
      </xdr:nvSpPr>
      <xdr:spPr>
        <a:xfrm>
          <a:off x="1411605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48</xdr:row>
      <xdr:rowOff>0</xdr:rowOff>
    </xdr:from>
    <xdr:to>
      <xdr:col>41</xdr:col>
      <xdr:colOff>0</xdr:colOff>
      <xdr:row>48</xdr:row>
      <xdr:rowOff>0</xdr:rowOff>
    </xdr:to>
    <xdr:sp>
      <xdr:nvSpPr>
        <xdr:cNvPr id="7" name="Line 7"/>
        <xdr:cNvSpPr>
          <a:spLocks/>
        </xdr:cNvSpPr>
      </xdr:nvSpPr>
      <xdr:spPr>
        <a:xfrm>
          <a:off x="14116050" y="103441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30</xdr:row>
      <xdr:rowOff>171450</xdr:rowOff>
    </xdr:from>
    <xdr:to>
      <xdr:col>41</xdr:col>
      <xdr:colOff>0</xdr:colOff>
      <xdr:row>30</xdr:row>
      <xdr:rowOff>171450</xdr:rowOff>
    </xdr:to>
    <xdr:sp>
      <xdr:nvSpPr>
        <xdr:cNvPr id="8" name="Line 8"/>
        <xdr:cNvSpPr>
          <a:spLocks/>
        </xdr:cNvSpPr>
      </xdr:nvSpPr>
      <xdr:spPr>
        <a:xfrm>
          <a:off x="1411605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41</xdr:col>
      <xdr:colOff>0</xdr:colOff>
      <xdr:row>30</xdr:row>
      <xdr:rowOff>171450</xdr:rowOff>
    </xdr:from>
    <xdr:to>
      <xdr:col>41</xdr:col>
      <xdr:colOff>0</xdr:colOff>
      <xdr:row>30</xdr:row>
      <xdr:rowOff>171450</xdr:rowOff>
    </xdr:to>
    <xdr:sp>
      <xdr:nvSpPr>
        <xdr:cNvPr id="9" name="Line 9"/>
        <xdr:cNvSpPr>
          <a:spLocks/>
        </xdr:cNvSpPr>
      </xdr:nvSpPr>
      <xdr:spPr>
        <a:xfrm>
          <a:off x="14116050" y="69342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42</xdr:col>
      <xdr:colOff>66675</xdr:colOff>
      <xdr:row>7</xdr:row>
      <xdr:rowOff>95250</xdr:rowOff>
    </xdr:from>
    <xdr:to>
      <xdr:col>42</xdr:col>
      <xdr:colOff>685800</xdr:colOff>
      <xdr:row>7</xdr:row>
      <xdr:rowOff>104775</xdr:rowOff>
    </xdr:to>
    <xdr:sp>
      <xdr:nvSpPr>
        <xdr:cNvPr id="10" name="Line 16"/>
        <xdr:cNvSpPr>
          <a:spLocks/>
        </xdr:cNvSpPr>
      </xdr:nvSpPr>
      <xdr:spPr>
        <a:xfrm>
          <a:off x="14630400" y="2895600"/>
          <a:ext cx="61912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142875</xdr:colOff>
      <xdr:row>6</xdr:row>
      <xdr:rowOff>123825</xdr:rowOff>
    </xdr:from>
    <xdr:to>
      <xdr:col>29</xdr:col>
      <xdr:colOff>438150</xdr:colOff>
      <xdr:row>6</xdr:row>
      <xdr:rowOff>133350</xdr:rowOff>
    </xdr:to>
    <xdr:sp>
      <xdr:nvSpPr>
        <xdr:cNvPr id="1" name="Line 16"/>
        <xdr:cNvSpPr>
          <a:spLocks/>
        </xdr:cNvSpPr>
      </xdr:nvSpPr>
      <xdr:spPr>
        <a:xfrm flipV="1">
          <a:off x="12544425" y="2238375"/>
          <a:ext cx="295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142875</xdr:colOff>
      <xdr:row>6</xdr:row>
      <xdr:rowOff>123825</xdr:rowOff>
    </xdr:from>
    <xdr:to>
      <xdr:col>35</xdr:col>
      <xdr:colOff>438150</xdr:colOff>
      <xdr:row>6</xdr:row>
      <xdr:rowOff>133350</xdr:rowOff>
    </xdr:to>
    <xdr:sp>
      <xdr:nvSpPr>
        <xdr:cNvPr id="2" name="Line 16"/>
        <xdr:cNvSpPr>
          <a:spLocks/>
        </xdr:cNvSpPr>
      </xdr:nvSpPr>
      <xdr:spPr>
        <a:xfrm flipV="1">
          <a:off x="15059025" y="2238375"/>
          <a:ext cx="295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32</xdr:col>
      <xdr:colOff>133350</xdr:colOff>
      <xdr:row>8</xdr:row>
      <xdr:rowOff>85725</xdr:rowOff>
    </xdr:from>
    <xdr:to>
      <xdr:col>32</xdr:col>
      <xdr:colOff>438150</xdr:colOff>
      <xdr:row>8</xdr:row>
      <xdr:rowOff>95250</xdr:rowOff>
    </xdr:to>
    <xdr:sp>
      <xdr:nvSpPr>
        <xdr:cNvPr id="3" name="Line 16"/>
        <xdr:cNvSpPr>
          <a:spLocks/>
        </xdr:cNvSpPr>
      </xdr:nvSpPr>
      <xdr:spPr>
        <a:xfrm flipV="1">
          <a:off x="13792200" y="2676525"/>
          <a:ext cx="3048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29</xdr:col>
      <xdr:colOff>104775</xdr:colOff>
      <xdr:row>8</xdr:row>
      <xdr:rowOff>123825</xdr:rowOff>
    </xdr:from>
    <xdr:to>
      <xdr:col>29</xdr:col>
      <xdr:colOff>438150</xdr:colOff>
      <xdr:row>8</xdr:row>
      <xdr:rowOff>133350</xdr:rowOff>
    </xdr:to>
    <xdr:sp>
      <xdr:nvSpPr>
        <xdr:cNvPr id="4" name="Line 16"/>
        <xdr:cNvSpPr>
          <a:spLocks/>
        </xdr:cNvSpPr>
      </xdr:nvSpPr>
      <xdr:spPr>
        <a:xfrm flipV="1">
          <a:off x="12506325" y="2714625"/>
          <a:ext cx="3333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142875</xdr:colOff>
      <xdr:row>8</xdr:row>
      <xdr:rowOff>85725</xdr:rowOff>
    </xdr:from>
    <xdr:to>
      <xdr:col>35</xdr:col>
      <xdr:colOff>438150</xdr:colOff>
      <xdr:row>8</xdr:row>
      <xdr:rowOff>95250</xdr:rowOff>
    </xdr:to>
    <xdr:sp>
      <xdr:nvSpPr>
        <xdr:cNvPr id="5" name="Line 16"/>
        <xdr:cNvSpPr>
          <a:spLocks/>
        </xdr:cNvSpPr>
      </xdr:nvSpPr>
      <xdr:spPr>
        <a:xfrm flipV="1">
          <a:off x="15059025" y="2676525"/>
          <a:ext cx="295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xdr:col>
      <xdr:colOff>66675</xdr:colOff>
      <xdr:row>8</xdr:row>
      <xdr:rowOff>85725</xdr:rowOff>
    </xdr:from>
    <xdr:to>
      <xdr:col>3</xdr:col>
      <xdr:colOff>590550</xdr:colOff>
      <xdr:row>8</xdr:row>
      <xdr:rowOff>95250</xdr:rowOff>
    </xdr:to>
    <xdr:sp>
      <xdr:nvSpPr>
        <xdr:cNvPr id="6" name="Line 16"/>
        <xdr:cNvSpPr>
          <a:spLocks/>
        </xdr:cNvSpPr>
      </xdr:nvSpPr>
      <xdr:spPr>
        <a:xfrm flipV="1">
          <a:off x="1962150" y="2676525"/>
          <a:ext cx="5238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85725</xdr:colOff>
      <xdr:row>6</xdr:row>
      <xdr:rowOff>123825</xdr:rowOff>
    </xdr:from>
    <xdr:to>
      <xdr:col>10</xdr:col>
      <xdr:colOff>590550</xdr:colOff>
      <xdr:row>6</xdr:row>
      <xdr:rowOff>123825</xdr:rowOff>
    </xdr:to>
    <xdr:sp>
      <xdr:nvSpPr>
        <xdr:cNvPr id="7" name="Line 16"/>
        <xdr:cNvSpPr>
          <a:spLocks/>
        </xdr:cNvSpPr>
      </xdr:nvSpPr>
      <xdr:spPr>
        <a:xfrm flipV="1">
          <a:off x="5781675" y="223837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10</xdr:col>
      <xdr:colOff>95250</xdr:colOff>
      <xdr:row>8</xdr:row>
      <xdr:rowOff>85725</xdr:rowOff>
    </xdr:from>
    <xdr:to>
      <xdr:col>10</xdr:col>
      <xdr:colOff>590550</xdr:colOff>
      <xdr:row>8</xdr:row>
      <xdr:rowOff>85725</xdr:rowOff>
    </xdr:to>
    <xdr:sp>
      <xdr:nvSpPr>
        <xdr:cNvPr id="8" name="Line 16"/>
        <xdr:cNvSpPr>
          <a:spLocks/>
        </xdr:cNvSpPr>
      </xdr:nvSpPr>
      <xdr:spPr>
        <a:xfrm flipV="1">
          <a:off x="5791200" y="26765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85725</xdr:colOff>
      <xdr:row>6</xdr:row>
      <xdr:rowOff>123825</xdr:rowOff>
    </xdr:from>
    <xdr:to>
      <xdr:col>11</xdr:col>
      <xdr:colOff>647700</xdr:colOff>
      <xdr:row>6</xdr:row>
      <xdr:rowOff>123825</xdr:rowOff>
    </xdr:to>
    <xdr:sp>
      <xdr:nvSpPr>
        <xdr:cNvPr id="9" name="Line 16"/>
        <xdr:cNvSpPr>
          <a:spLocks/>
        </xdr:cNvSpPr>
      </xdr:nvSpPr>
      <xdr:spPr>
        <a:xfrm flipV="1">
          <a:off x="6372225" y="223837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11</xdr:col>
      <xdr:colOff>133350</xdr:colOff>
      <xdr:row>8</xdr:row>
      <xdr:rowOff>95250</xdr:rowOff>
    </xdr:from>
    <xdr:to>
      <xdr:col>11</xdr:col>
      <xdr:colOff>647700</xdr:colOff>
      <xdr:row>8</xdr:row>
      <xdr:rowOff>95250</xdr:rowOff>
    </xdr:to>
    <xdr:sp>
      <xdr:nvSpPr>
        <xdr:cNvPr id="10" name="Line 16"/>
        <xdr:cNvSpPr>
          <a:spLocks/>
        </xdr:cNvSpPr>
      </xdr:nvSpPr>
      <xdr:spPr>
        <a:xfrm flipV="1">
          <a:off x="6419850" y="26860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32</xdr:col>
      <xdr:colOff>142875</xdr:colOff>
      <xdr:row>6</xdr:row>
      <xdr:rowOff>123825</xdr:rowOff>
    </xdr:from>
    <xdr:to>
      <xdr:col>32</xdr:col>
      <xdr:colOff>438150</xdr:colOff>
      <xdr:row>6</xdr:row>
      <xdr:rowOff>133350</xdr:rowOff>
    </xdr:to>
    <xdr:sp>
      <xdr:nvSpPr>
        <xdr:cNvPr id="11" name="Line 16"/>
        <xdr:cNvSpPr>
          <a:spLocks/>
        </xdr:cNvSpPr>
      </xdr:nvSpPr>
      <xdr:spPr>
        <a:xfrm flipV="1">
          <a:off x="13801725" y="2238375"/>
          <a:ext cx="295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35</xdr:col>
      <xdr:colOff>142875</xdr:colOff>
      <xdr:row>6</xdr:row>
      <xdr:rowOff>123825</xdr:rowOff>
    </xdr:from>
    <xdr:to>
      <xdr:col>35</xdr:col>
      <xdr:colOff>438150</xdr:colOff>
      <xdr:row>6</xdr:row>
      <xdr:rowOff>133350</xdr:rowOff>
    </xdr:to>
    <xdr:sp>
      <xdr:nvSpPr>
        <xdr:cNvPr id="12" name="Line 16"/>
        <xdr:cNvSpPr>
          <a:spLocks/>
        </xdr:cNvSpPr>
      </xdr:nvSpPr>
      <xdr:spPr>
        <a:xfrm flipV="1">
          <a:off x="15059025" y="2238375"/>
          <a:ext cx="2952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6.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7.vml"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8.vml"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19.vml"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0.vml"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21.vml" /></Relationships>
</file>

<file path=xl/worksheets/_rels/sheet25.xml.rels><?xml version="1.0" encoding="utf-8" standalone="yes"?><Relationships xmlns="http://schemas.openxmlformats.org/package/2006/relationships"><Relationship Id="rId1" Type="http://schemas.openxmlformats.org/officeDocument/2006/relationships/comments" Target="../comments25.xml" /><Relationship Id="rId2" Type="http://schemas.openxmlformats.org/officeDocument/2006/relationships/vmlDrawing" Target="../drawings/vmlDrawing22.vml"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23.vml"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24.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s>
</file>

<file path=xl/worksheets/sheet1.xml><?xml version="1.0" encoding="utf-8"?>
<worksheet xmlns="http://schemas.openxmlformats.org/spreadsheetml/2006/main" xmlns:r="http://schemas.openxmlformats.org/officeDocument/2006/relationships">
  <sheetPr>
    <tabColor rgb="FF7030A0"/>
  </sheetPr>
  <dimension ref="A1:BP40"/>
  <sheetViews>
    <sheetView zoomScale="85" zoomScaleNormal="85" zoomScalePageLayoutView="0" workbookViewId="0" topLeftCell="A1">
      <selection activeCell="C12" sqref="C12"/>
    </sheetView>
  </sheetViews>
  <sheetFormatPr defaultColWidth="9.00390625" defaultRowHeight="14.25"/>
  <cols>
    <col min="1" max="1" width="5.25390625" style="13" customWidth="1"/>
    <col min="2" max="2" width="14.50390625" style="13" customWidth="1"/>
    <col min="3" max="3" width="13.25390625" style="13" customWidth="1"/>
    <col min="4" max="4" width="14.125" style="13" customWidth="1"/>
    <col min="5" max="6" width="6.25390625" style="13" customWidth="1"/>
    <col min="7" max="8" width="6.625" style="13" customWidth="1"/>
    <col min="9" max="9" width="12.375" style="13" hidden="1" customWidth="1"/>
    <col min="10" max="10" width="10.50390625" style="13" customWidth="1"/>
    <col min="11" max="18" width="7.25390625" style="13" customWidth="1"/>
    <col min="19" max="19" width="9.25390625" style="13" hidden="1" customWidth="1"/>
    <col min="20" max="20" width="5.00390625" style="13" hidden="1" customWidth="1"/>
    <col min="21" max="21" width="11.50390625" style="13" customWidth="1"/>
    <col min="22" max="22" width="9.25390625" style="13" customWidth="1"/>
    <col min="23" max="23" width="8.75390625" style="13" customWidth="1"/>
    <col min="24" max="25" width="6.25390625" style="13" customWidth="1"/>
    <col min="26" max="26" width="8.875" style="13" customWidth="1"/>
    <col min="27" max="30" width="6.75390625" style="13" customWidth="1"/>
    <col min="31" max="31" width="6.25390625" style="13" customWidth="1"/>
    <col min="32" max="33" width="7.00390625" style="13" customWidth="1"/>
    <col min="34" max="34" width="5.75390625" style="13" customWidth="1"/>
    <col min="35" max="39" width="5.625" style="13" customWidth="1"/>
    <col min="40" max="40" width="4.75390625" style="13" customWidth="1"/>
    <col min="41" max="41" width="6.625" style="13" customWidth="1"/>
    <col min="42" max="42" width="7.50390625" style="80" customWidth="1"/>
    <col min="43" max="43" width="7.75390625" style="80" customWidth="1"/>
    <col min="44" max="44" width="5.625" style="13" hidden="1" customWidth="1"/>
    <col min="45" max="45" width="6.25390625" style="13" customWidth="1"/>
    <col min="46" max="46" width="7.00390625" style="13" customWidth="1"/>
    <col min="47" max="47" width="6.625" style="13" customWidth="1"/>
    <col min="48" max="48" width="5.625" style="13" customWidth="1"/>
    <col min="49" max="51" width="6.25390625" style="13" customWidth="1"/>
    <col min="52" max="55" width="6.75390625" style="13" customWidth="1"/>
    <col min="56" max="56" width="17.75390625" style="13" hidden="1" customWidth="1"/>
    <col min="57" max="62" width="6.625" style="13" customWidth="1"/>
    <col min="63" max="63" width="12.125" style="13" customWidth="1"/>
    <col min="64" max="64" width="6.75390625" style="13" customWidth="1"/>
    <col min="65" max="65" width="8.50390625" style="13" customWidth="1"/>
    <col min="66" max="68" width="6.75390625" style="13" customWidth="1"/>
    <col min="69" max="16384" width="9.00390625" style="13" customWidth="1"/>
  </cols>
  <sheetData>
    <row r="1" spans="3:68" ht="24.75" customHeight="1">
      <c r="C1" s="117"/>
      <c r="D1" s="291" t="s">
        <v>0</v>
      </c>
      <c r="E1" s="291"/>
      <c r="F1" s="291"/>
      <c r="G1" s="291"/>
      <c r="H1" s="291"/>
      <c r="I1" s="291"/>
      <c r="J1" s="291"/>
      <c r="K1" s="291"/>
      <c r="L1" s="291"/>
      <c r="M1" s="291"/>
      <c r="N1" s="291"/>
      <c r="O1" s="291"/>
      <c r="P1" s="291"/>
      <c r="Q1" s="291"/>
      <c r="R1" s="291"/>
      <c r="S1" s="291"/>
      <c r="T1" s="291"/>
      <c r="U1" s="291"/>
      <c r="V1" s="291"/>
      <c r="W1" s="291"/>
      <c r="X1" s="291"/>
      <c r="Y1" s="291" t="s">
        <v>1</v>
      </c>
      <c r="Z1" s="291"/>
      <c r="AA1" s="291"/>
      <c r="AB1" s="291"/>
      <c r="AC1" s="291"/>
      <c r="AD1" s="291"/>
      <c r="AE1" s="291"/>
      <c r="AF1" s="291"/>
      <c r="AG1" s="291"/>
      <c r="AH1" s="291"/>
      <c r="AI1" s="291"/>
      <c r="AJ1" s="291"/>
      <c r="AK1" s="291"/>
      <c r="AL1" s="291"/>
      <c r="AM1" s="291"/>
      <c r="AN1" s="291"/>
      <c r="AO1" s="291"/>
      <c r="AP1" s="291"/>
      <c r="AQ1" s="291"/>
      <c r="AR1" s="291"/>
      <c r="AS1" s="291"/>
      <c r="AT1" s="291"/>
      <c r="AU1" s="291"/>
      <c r="AV1" s="291" t="s">
        <v>2</v>
      </c>
      <c r="AW1" s="291"/>
      <c r="AX1" s="291"/>
      <c r="AY1" s="291"/>
      <c r="AZ1" s="291"/>
      <c r="BA1" s="291"/>
      <c r="BB1" s="291"/>
      <c r="BC1" s="291"/>
      <c r="BD1" s="291"/>
      <c r="BE1" s="291"/>
      <c r="BF1" s="291"/>
      <c r="BG1" s="291"/>
      <c r="BH1" s="291"/>
      <c r="BI1" s="291"/>
      <c r="BJ1" s="291"/>
      <c r="BK1" s="291"/>
      <c r="BL1" s="291"/>
      <c r="BM1" s="291"/>
      <c r="BN1" s="291"/>
      <c r="BO1" s="291"/>
      <c r="BP1" s="291"/>
    </row>
    <row r="2" spans="1:47" ht="7.5" customHeight="1" hidden="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row>
    <row r="3" spans="1:57" s="9" customFormat="1" ht="27.75" customHeight="1">
      <c r="A3" s="118" t="s">
        <v>3</v>
      </c>
      <c r="B3" s="118"/>
      <c r="C3" s="118"/>
      <c r="D3" s="118"/>
      <c r="E3" s="118"/>
      <c r="F3" s="118"/>
      <c r="G3" s="118"/>
      <c r="H3" s="118"/>
      <c r="I3" s="82"/>
      <c r="J3" s="118" t="s">
        <v>4</v>
      </c>
      <c r="K3" s="82"/>
      <c r="L3" s="82"/>
      <c r="V3" s="118" t="s">
        <v>5</v>
      </c>
      <c r="AC3" s="118" t="str">
        <f>J3</f>
        <v>截止日期：2019年9月末</v>
      </c>
      <c r="AM3" s="123"/>
      <c r="AP3" s="108"/>
      <c r="AR3" s="118" t="s">
        <v>6</v>
      </c>
      <c r="BE3" s="9" t="s">
        <v>4</v>
      </c>
    </row>
    <row r="4" spans="1:68" s="12" customFormat="1" ht="21.75" customHeight="1">
      <c r="A4" s="272" t="s">
        <v>7</v>
      </c>
      <c r="B4" s="275" t="s">
        <v>8</v>
      </c>
      <c r="C4" s="275" t="s">
        <v>9</v>
      </c>
      <c r="D4" s="223" t="s">
        <v>10</v>
      </c>
      <c r="E4" s="207" t="s">
        <v>11</v>
      </c>
      <c r="F4" s="208"/>
      <c r="G4" s="211" t="s">
        <v>12</v>
      </c>
      <c r="H4" s="215"/>
      <c r="I4" s="215"/>
      <c r="J4" s="212"/>
      <c r="K4" s="211" t="s">
        <v>13</v>
      </c>
      <c r="L4" s="215"/>
      <c r="M4" s="215"/>
      <c r="N4" s="215"/>
      <c r="O4" s="215"/>
      <c r="P4" s="215"/>
      <c r="Q4" s="215"/>
      <c r="R4" s="212"/>
      <c r="S4" s="269" t="s">
        <v>14</v>
      </c>
      <c r="T4" s="269" t="s">
        <v>15</v>
      </c>
      <c r="U4" s="211" t="s">
        <v>16</v>
      </c>
      <c r="V4" s="212"/>
      <c r="W4" s="223" t="s">
        <v>17</v>
      </c>
      <c r="X4" s="226" t="s">
        <v>18</v>
      </c>
      <c r="Y4" s="217" t="s">
        <v>19</v>
      </c>
      <c r="Z4" s="217"/>
      <c r="AA4" s="217"/>
      <c r="AB4" s="217"/>
      <c r="AC4" s="217"/>
      <c r="AD4" s="218"/>
      <c r="AE4" s="221" t="s">
        <v>20</v>
      </c>
      <c r="AF4" s="217"/>
      <c r="AG4" s="217"/>
      <c r="AH4" s="217"/>
      <c r="AI4" s="217"/>
      <c r="AJ4" s="217"/>
      <c r="AK4" s="217"/>
      <c r="AL4" s="217"/>
      <c r="AM4" s="217"/>
      <c r="AN4" s="218"/>
      <c r="AO4" s="263" t="s">
        <v>21</v>
      </c>
      <c r="AP4" s="263"/>
      <c r="AQ4" s="263"/>
      <c r="AR4" s="264" t="s">
        <v>22</v>
      </c>
      <c r="AS4" s="264"/>
      <c r="AT4" s="264"/>
      <c r="AU4" s="265"/>
      <c r="AV4" s="292" t="s">
        <v>23</v>
      </c>
      <c r="AW4" s="264"/>
      <c r="AX4" s="264"/>
      <c r="AY4" s="264"/>
      <c r="AZ4" s="264"/>
      <c r="BA4" s="264"/>
      <c r="BB4" s="264"/>
      <c r="BC4" s="264"/>
      <c r="BD4" s="264"/>
      <c r="BE4" s="264"/>
      <c r="BF4" s="264"/>
      <c r="BG4" s="264"/>
      <c r="BH4" s="264"/>
      <c r="BI4" s="264"/>
      <c r="BJ4" s="264"/>
      <c r="BK4" s="264"/>
      <c r="BL4" s="264"/>
      <c r="BM4" s="264"/>
      <c r="BN4" s="264"/>
      <c r="BO4" s="264"/>
      <c r="BP4" s="265"/>
    </row>
    <row r="5" spans="1:68" s="12" customFormat="1" ht="16.5" customHeight="1">
      <c r="A5" s="273"/>
      <c r="B5" s="276"/>
      <c r="C5" s="276"/>
      <c r="D5" s="224"/>
      <c r="E5" s="209"/>
      <c r="F5" s="210"/>
      <c r="G5" s="213"/>
      <c r="H5" s="216"/>
      <c r="I5" s="216"/>
      <c r="J5" s="214"/>
      <c r="K5" s="213"/>
      <c r="L5" s="216"/>
      <c r="M5" s="216"/>
      <c r="N5" s="216"/>
      <c r="O5" s="216"/>
      <c r="P5" s="216"/>
      <c r="Q5" s="216"/>
      <c r="R5" s="214"/>
      <c r="S5" s="270"/>
      <c r="T5" s="270"/>
      <c r="U5" s="213"/>
      <c r="V5" s="214"/>
      <c r="W5" s="224"/>
      <c r="X5" s="227"/>
      <c r="Y5" s="219"/>
      <c r="Z5" s="219"/>
      <c r="AA5" s="219"/>
      <c r="AB5" s="219"/>
      <c r="AC5" s="219"/>
      <c r="AD5" s="220"/>
      <c r="AE5" s="222"/>
      <c r="AF5" s="219"/>
      <c r="AG5" s="219"/>
      <c r="AH5" s="219"/>
      <c r="AI5" s="219"/>
      <c r="AJ5" s="219"/>
      <c r="AK5" s="219"/>
      <c r="AL5" s="219"/>
      <c r="AM5" s="219"/>
      <c r="AN5" s="220"/>
      <c r="AO5" s="230"/>
      <c r="AP5" s="230"/>
      <c r="AQ5" s="230"/>
      <c r="AR5" s="266"/>
      <c r="AS5" s="266"/>
      <c r="AT5" s="266"/>
      <c r="AU5" s="267"/>
      <c r="AV5" s="262" t="s">
        <v>24</v>
      </c>
      <c r="AW5" s="293" t="s">
        <v>25</v>
      </c>
      <c r="AX5" s="293"/>
      <c r="AY5" s="293"/>
      <c r="AZ5" s="261" t="s">
        <v>26</v>
      </c>
      <c r="BA5" s="261"/>
      <c r="BB5" s="261"/>
      <c r="BC5" s="261"/>
      <c r="BD5" s="261" t="s">
        <v>27</v>
      </c>
      <c r="BE5" s="294" t="s">
        <v>28</v>
      </c>
      <c r="BF5" s="294"/>
      <c r="BG5" s="294"/>
      <c r="BH5" s="294"/>
      <c r="BI5" s="294"/>
      <c r="BJ5" s="294"/>
      <c r="BK5" s="225" t="s">
        <v>29</v>
      </c>
      <c r="BL5" s="225" t="s">
        <v>30</v>
      </c>
      <c r="BM5" s="225"/>
      <c r="BN5" s="225"/>
      <c r="BO5" s="225"/>
      <c r="BP5" s="228"/>
    </row>
    <row r="6" spans="1:68" s="12" customFormat="1" ht="33.75" customHeight="1">
      <c r="A6" s="273"/>
      <c r="B6" s="276"/>
      <c r="C6" s="276"/>
      <c r="D6" s="225"/>
      <c r="E6" s="268" t="s">
        <v>31</v>
      </c>
      <c r="F6" s="268" t="s">
        <v>32</v>
      </c>
      <c r="G6" s="225" t="s">
        <v>33</v>
      </c>
      <c r="H6" s="225"/>
      <c r="I6" s="225"/>
      <c r="J6" s="268" t="s">
        <v>34</v>
      </c>
      <c r="K6" s="268" t="s">
        <v>35</v>
      </c>
      <c r="L6" s="268" t="s">
        <v>36</v>
      </c>
      <c r="M6" s="268" t="s">
        <v>37</v>
      </c>
      <c r="N6" s="268" t="s">
        <v>38</v>
      </c>
      <c r="O6" s="268" t="s">
        <v>39</v>
      </c>
      <c r="P6" s="268" t="s">
        <v>40</v>
      </c>
      <c r="Q6" s="268" t="s">
        <v>41</v>
      </c>
      <c r="R6" s="268" t="s">
        <v>42</v>
      </c>
      <c r="S6" s="268"/>
      <c r="T6" s="268"/>
      <c r="U6" s="268" t="s">
        <v>43</v>
      </c>
      <c r="V6" s="268" t="s">
        <v>44</v>
      </c>
      <c r="W6" s="225"/>
      <c r="X6" s="228"/>
      <c r="Y6" s="229" t="s">
        <v>45</v>
      </c>
      <c r="Z6" s="287" t="s">
        <v>46</v>
      </c>
      <c r="AA6" s="288"/>
      <c r="AB6" s="288"/>
      <c r="AC6" s="288"/>
      <c r="AD6" s="288"/>
      <c r="AE6" s="230" t="s">
        <v>47</v>
      </c>
      <c r="AF6" s="230" t="s">
        <v>48</v>
      </c>
      <c r="AG6" s="289" t="s">
        <v>46</v>
      </c>
      <c r="AH6" s="229"/>
      <c r="AI6" s="290" t="s">
        <v>49</v>
      </c>
      <c r="AJ6" s="290"/>
      <c r="AK6" s="290"/>
      <c r="AL6" s="290"/>
      <c r="AM6" s="290"/>
      <c r="AN6" s="290"/>
      <c r="AO6" s="230" t="s">
        <v>50</v>
      </c>
      <c r="AP6" s="230" t="s">
        <v>51</v>
      </c>
      <c r="AQ6" s="230" t="s">
        <v>52</v>
      </c>
      <c r="AR6" s="225" t="s">
        <v>53</v>
      </c>
      <c r="AS6" s="225" t="s">
        <v>54</v>
      </c>
      <c r="AT6" s="225"/>
      <c r="AU6" s="228" t="s">
        <v>55</v>
      </c>
      <c r="AV6" s="262"/>
      <c r="AW6" s="261" t="s">
        <v>45</v>
      </c>
      <c r="AX6" s="261" t="s">
        <v>56</v>
      </c>
      <c r="AY6" s="261" t="s">
        <v>57</v>
      </c>
      <c r="AZ6" s="261"/>
      <c r="BA6" s="261"/>
      <c r="BB6" s="261"/>
      <c r="BC6" s="261"/>
      <c r="BD6" s="261"/>
      <c r="BE6" s="225" t="s">
        <v>58</v>
      </c>
      <c r="BF6" s="225" t="s">
        <v>59</v>
      </c>
      <c r="BG6" s="225" t="s">
        <v>60</v>
      </c>
      <c r="BH6" s="225" t="s">
        <v>61</v>
      </c>
      <c r="BI6" s="225" t="s">
        <v>62</v>
      </c>
      <c r="BJ6" s="225" t="s">
        <v>63</v>
      </c>
      <c r="BK6" s="225"/>
      <c r="BL6" s="225" t="s">
        <v>64</v>
      </c>
      <c r="BM6" s="225" t="s">
        <v>65</v>
      </c>
      <c r="BN6" s="225" t="s">
        <v>66</v>
      </c>
      <c r="BO6" s="225" t="s">
        <v>67</v>
      </c>
      <c r="BP6" s="228" t="s">
        <v>68</v>
      </c>
    </row>
    <row r="7" spans="1:68" s="12" customFormat="1" ht="75.75" customHeight="1">
      <c r="A7" s="274"/>
      <c r="B7" s="224"/>
      <c r="C7" s="224"/>
      <c r="D7" s="225"/>
      <c r="E7" s="268"/>
      <c r="F7" s="268">
        <v>8</v>
      </c>
      <c r="G7" s="85" t="s">
        <v>69</v>
      </c>
      <c r="H7" s="85" t="s">
        <v>70</v>
      </c>
      <c r="I7" s="85" t="s">
        <v>71</v>
      </c>
      <c r="J7" s="268"/>
      <c r="K7" s="268">
        <v>9</v>
      </c>
      <c r="L7" s="268">
        <v>10</v>
      </c>
      <c r="M7" s="268">
        <v>11</v>
      </c>
      <c r="N7" s="268">
        <v>12</v>
      </c>
      <c r="O7" s="268">
        <v>13</v>
      </c>
      <c r="P7" s="268">
        <v>14</v>
      </c>
      <c r="Q7" s="268">
        <v>15</v>
      </c>
      <c r="R7" s="268">
        <v>16</v>
      </c>
      <c r="S7" s="268">
        <v>17</v>
      </c>
      <c r="T7" s="268">
        <v>20</v>
      </c>
      <c r="U7" s="268">
        <v>21</v>
      </c>
      <c r="V7" s="268">
        <v>22</v>
      </c>
      <c r="W7" s="225">
        <v>23</v>
      </c>
      <c r="X7" s="228">
        <v>24</v>
      </c>
      <c r="Y7" s="229"/>
      <c r="Z7" s="119" t="s">
        <v>72</v>
      </c>
      <c r="AA7" s="119" t="s">
        <v>73</v>
      </c>
      <c r="AB7" s="119" t="s">
        <v>74</v>
      </c>
      <c r="AC7" s="119" t="s">
        <v>75</v>
      </c>
      <c r="AD7" s="104" t="s">
        <v>76</v>
      </c>
      <c r="AE7" s="230"/>
      <c r="AF7" s="230"/>
      <c r="AG7" s="103" t="s">
        <v>77</v>
      </c>
      <c r="AH7" s="104" t="s">
        <v>78</v>
      </c>
      <c r="AI7" s="103" t="s">
        <v>79</v>
      </c>
      <c r="AJ7" s="103" t="s">
        <v>80</v>
      </c>
      <c r="AK7" s="103" t="s">
        <v>81</v>
      </c>
      <c r="AL7" s="103" t="s">
        <v>82</v>
      </c>
      <c r="AM7" s="103" t="s">
        <v>83</v>
      </c>
      <c r="AN7" s="103" t="s">
        <v>84</v>
      </c>
      <c r="AO7" s="230"/>
      <c r="AP7" s="230"/>
      <c r="AQ7" s="230"/>
      <c r="AR7" s="225"/>
      <c r="AS7" s="23" t="s">
        <v>85</v>
      </c>
      <c r="AT7" s="23" t="s">
        <v>86</v>
      </c>
      <c r="AU7" s="228"/>
      <c r="AV7" s="262"/>
      <c r="AW7" s="261"/>
      <c r="AX7" s="261"/>
      <c r="AY7" s="261"/>
      <c r="AZ7" s="17" t="s">
        <v>87</v>
      </c>
      <c r="BA7" s="17" t="s">
        <v>88</v>
      </c>
      <c r="BB7" s="17" t="s">
        <v>89</v>
      </c>
      <c r="BC7" s="17" t="s">
        <v>90</v>
      </c>
      <c r="BD7" s="261"/>
      <c r="BE7" s="225"/>
      <c r="BF7" s="225"/>
      <c r="BG7" s="225"/>
      <c r="BH7" s="225"/>
      <c r="BI7" s="225"/>
      <c r="BJ7" s="225"/>
      <c r="BK7" s="225"/>
      <c r="BL7" s="225"/>
      <c r="BM7" s="225"/>
      <c r="BN7" s="225"/>
      <c r="BO7" s="225"/>
      <c r="BP7" s="228"/>
    </row>
    <row r="8" spans="1:68" s="12" customFormat="1" ht="15" customHeight="1">
      <c r="A8" s="86" t="s">
        <v>91</v>
      </c>
      <c r="B8" s="23" t="s">
        <v>92</v>
      </c>
      <c r="C8" s="23" t="s">
        <v>92</v>
      </c>
      <c r="D8" s="88" t="s">
        <v>92</v>
      </c>
      <c r="E8" s="31" t="s">
        <v>93</v>
      </c>
      <c r="F8" s="31" t="s">
        <v>93</v>
      </c>
      <c r="G8" s="31" t="s">
        <v>93</v>
      </c>
      <c r="H8" s="31" t="s">
        <v>93</v>
      </c>
      <c r="I8" s="87"/>
      <c r="J8" s="23" t="s">
        <v>94</v>
      </c>
      <c r="K8" s="23" t="s">
        <v>95</v>
      </c>
      <c r="L8" s="23" t="s">
        <v>95</v>
      </c>
      <c r="M8" s="23" t="s">
        <v>96</v>
      </c>
      <c r="N8" s="23" t="s">
        <v>96</v>
      </c>
      <c r="O8" s="23" t="s">
        <v>96</v>
      </c>
      <c r="P8" s="23" t="s">
        <v>96</v>
      </c>
      <c r="Q8" s="23" t="s">
        <v>96</v>
      </c>
      <c r="R8" s="23" t="s">
        <v>96</v>
      </c>
      <c r="S8" s="31" t="s">
        <v>97</v>
      </c>
      <c r="T8" s="23" t="s">
        <v>98</v>
      </c>
      <c r="U8" s="23" t="s">
        <v>94</v>
      </c>
      <c r="V8" s="23" t="s">
        <v>94</v>
      </c>
      <c r="W8" s="23" t="s">
        <v>99</v>
      </c>
      <c r="X8" s="54" t="s">
        <v>100</v>
      </c>
      <c r="Y8" s="120" t="s">
        <v>99</v>
      </c>
      <c r="Z8" s="85" t="s">
        <v>99</v>
      </c>
      <c r="AA8" s="23" t="s">
        <v>99</v>
      </c>
      <c r="AB8" s="23" t="s">
        <v>99</v>
      </c>
      <c r="AC8" s="23" t="s">
        <v>99</v>
      </c>
      <c r="AD8" s="23" t="s">
        <v>99</v>
      </c>
      <c r="AE8" s="23" t="s">
        <v>99</v>
      </c>
      <c r="AF8" s="85" t="s">
        <v>99</v>
      </c>
      <c r="AG8" s="85" t="s">
        <v>99</v>
      </c>
      <c r="AH8" s="85" t="s">
        <v>99</v>
      </c>
      <c r="AI8" s="23" t="s">
        <v>99</v>
      </c>
      <c r="AJ8" s="23" t="s">
        <v>99</v>
      </c>
      <c r="AK8" s="23" t="s">
        <v>99</v>
      </c>
      <c r="AL8" s="23" t="s">
        <v>99</v>
      </c>
      <c r="AM8" s="23" t="s">
        <v>99</v>
      </c>
      <c r="AN8" s="23" t="s">
        <v>99</v>
      </c>
      <c r="AO8" s="23" t="s">
        <v>99</v>
      </c>
      <c r="AP8" s="23" t="s">
        <v>99</v>
      </c>
      <c r="AQ8" s="85" t="s">
        <v>99</v>
      </c>
      <c r="AR8" s="88" t="s">
        <v>101</v>
      </c>
      <c r="AS8" s="23" t="s">
        <v>92</v>
      </c>
      <c r="AT8" s="23" t="s">
        <v>92</v>
      </c>
      <c r="AU8" s="110" t="s">
        <v>92</v>
      </c>
      <c r="AV8" s="93" t="s">
        <v>92</v>
      </c>
      <c r="AW8" s="88" t="s">
        <v>94</v>
      </c>
      <c r="AX8" s="88" t="s">
        <v>94</v>
      </c>
      <c r="AY8" s="88" t="s">
        <v>94</v>
      </c>
      <c r="AZ8" s="23" t="s">
        <v>99</v>
      </c>
      <c r="BA8" s="23" t="s">
        <v>99</v>
      </c>
      <c r="BB8" s="23" t="s">
        <v>99</v>
      </c>
      <c r="BC8" s="23" t="s">
        <v>99</v>
      </c>
      <c r="BD8" s="88"/>
      <c r="BE8" s="23" t="s">
        <v>99</v>
      </c>
      <c r="BF8" s="23" t="s">
        <v>99</v>
      </c>
      <c r="BG8" s="23" t="s">
        <v>99</v>
      </c>
      <c r="BH8" s="23" t="s">
        <v>99</v>
      </c>
      <c r="BI8" s="23" t="s">
        <v>99</v>
      </c>
      <c r="BJ8" s="23" t="s">
        <v>99</v>
      </c>
      <c r="BK8" s="88" t="s">
        <v>102</v>
      </c>
      <c r="BL8" s="88" t="s">
        <v>99</v>
      </c>
      <c r="BM8" s="88" t="s">
        <v>99</v>
      </c>
      <c r="BN8" s="88" t="s">
        <v>99</v>
      </c>
      <c r="BO8" s="88" t="s">
        <v>99</v>
      </c>
      <c r="BP8" s="110" t="s">
        <v>99</v>
      </c>
    </row>
    <row r="9" spans="1:68" s="12" customFormat="1" ht="15" customHeight="1">
      <c r="A9" s="84" t="s">
        <v>7</v>
      </c>
      <c r="B9" s="89"/>
      <c r="C9" s="89"/>
      <c r="D9" s="89">
        <v>1</v>
      </c>
      <c r="E9" s="89">
        <v>2</v>
      </c>
      <c r="F9" s="89">
        <v>3</v>
      </c>
      <c r="G9" s="89">
        <v>4</v>
      </c>
      <c r="H9" s="89">
        <v>5</v>
      </c>
      <c r="I9" s="89">
        <v>6</v>
      </c>
      <c r="J9" s="89">
        <v>7</v>
      </c>
      <c r="K9" s="89">
        <v>8</v>
      </c>
      <c r="L9" s="89">
        <v>9</v>
      </c>
      <c r="M9" s="89">
        <v>10</v>
      </c>
      <c r="N9" s="89">
        <v>11</v>
      </c>
      <c r="O9" s="89">
        <v>12</v>
      </c>
      <c r="P9" s="89">
        <v>13</v>
      </c>
      <c r="Q9" s="89">
        <v>14</v>
      </c>
      <c r="R9" s="89">
        <v>15</v>
      </c>
      <c r="S9" s="89">
        <v>16</v>
      </c>
      <c r="T9" s="89">
        <v>17</v>
      </c>
      <c r="U9" s="89">
        <v>18</v>
      </c>
      <c r="V9" s="89">
        <v>19</v>
      </c>
      <c r="W9" s="89">
        <v>20</v>
      </c>
      <c r="X9" s="54">
        <v>21</v>
      </c>
      <c r="Y9" s="95">
        <v>22</v>
      </c>
      <c r="Z9" s="121">
        <v>23</v>
      </c>
      <c r="AA9" s="89">
        <v>24</v>
      </c>
      <c r="AB9" s="89">
        <v>25</v>
      </c>
      <c r="AC9" s="89">
        <v>26</v>
      </c>
      <c r="AD9" s="89">
        <v>27</v>
      </c>
      <c r="AE9" s="89">
        <v>28</v>
      </c>
      <c r="AF9" s="121">
        <v>29</v>
      </c>
      <c r="AG9" s="89">
        <v>30</v>
      </c>
      <c r="AH9" s="89">
        <v>31</v>
      </c>
      <c r="AI9" s="89">
        <v>32</v>
      </c>
      <c r="AJ9" s="89">
        <v>33</v>
      </c>
      <c r="AK9" s="89">
        <v>34</v>
      </c>
      <c r="AL9" s="89">
        <v>35</v>
      </c>
      <c r="AM9" s="89">
        <v>36</v>
      </c>
      <c r="AN9" s="89">
        <v>37</v>
      </c>
      <c r="AO9" s="89">
        <v>38</v>
      </c>
      <c r="AP9" s="89">
        <v>39</v>
      </c>
      <c r="AQ9" s="124">
        <v>40</v>
      </c>
      <c r="AR9" s="88">
        <v>41</v>
      </c>
      <c r="AS9" s="88">
        <v>42</v>
      </c>
      <c r="AT9" s="88">
        <v>43</v>
      </c>
      <c r="AU9" s="110">
        <v>44</v>
      </c>
      <c r="AV9" s="93">
        <v>45</v>
      </c>
      <c r="AW9" s="88">
        <v>46</v>
      </c>
      <c r="AX9" s="88">
        <v>47</v>
      </c>
      <c r="AY9" s="88">
        <v>48</v>
      </c>
      <c r="AZ9" s="88">
        <v>49</v>
      </c>
      <c r="BA9" s="88">
        <v>50</v>
      </c>
      <c r="BB9" s="88">
        <v>51</v>
      </c>
      <c r="BC9" s="88">
        <v>52</v>
      </c>
      <c r="BD9" s="88">
        <v>53</v>
      </c>
      <c r="BE9" s="88">
        <v>54</v>
      </c>
      <c r="BF9" s="88">
        <v>55</v>
      </c>
      <c r="BG9" s="88">
        <v>56</v>
      </c>
      <c r="BH9" s="88">
        <v>57</v>
      </c>
      <c r="BI9" s="88">
        <v>58</v>
      </c>
      <c r="BJ9" s="88">
        <v>59</v>
      </c>
      <c r="BK9" s="88">
        <v>60</v>
      </c>
      <c r="BL9" s="88">
        <v>61</v>
      </c>
      <c r="BM9" s="88">
        <v>62</v>
      </c>
      <c r="BN9" s="88">
        <v>63</v>
      </c>
      <c r="BO9" s="88">
        <v>64</v>
      </c>
      <c r="BP9" s="94">
        <v>65</v>
      </c>
    </row>
    <row r="10" spans="1:68" s="12" customFormat="1" ht="16.5" customHeight="1">
      <c r="A10" s="66" t="s">
        <v>103</v>
      </c>
      <c r="B10" s="20"/>
      <c r="C10" s="26">
        <f aca="true" t="shared" si="0" ref="C10:H10">C11+C14+C17+C20+C23+C26+C29</f>
        <v>0</v>
      </c>
      <c r="D10" s="26">
        <f t="shared" si="0"/>
        <v>0</v>
      </c>
      <c r="E10" s="26">
        <f t="shared" si="0"/>
        <v>0</v>
      </c>
      <c r="F10" s="26">
        <f t="shared" si="0"/>
        <v>0</v>
      </c>
      <c r="G10" s="26">
        <f t="shared" si="0"/>
        <v>0</v>
      </c>
      <c r="H10" s="26">
        <f t="shared" si="0"/>
        <v>0</v>
      </c>
      <c r="I10" s="21"/>
      <c r="J10" s="26">
        <f aca="true" t="shared" si="1" ref="J10:R10">J11+J14+J17+J20+J23+J26+J29</f>
        <v>0</v>
      </c>
      <c r="K10" s="26">
        <f t="shared" si="1"/>
        <v>0</v>
      </c>
      <c r="L10" s="26">
        <f t="shared" si="1"/>
        <v>0</v>
      </c>
      <c r="M10" s="26">
        <f t="shared" si="1"/>
        <v>0</v>
      </c>
      <c r="N10" s="26">
        <f t="shared" si="1"/>
        <v>0</v>
      </c>
      <c r="O10" s="26">
        <f t="shared" si="1"/>
        <v>0</v>
      </c>
      <c r="P10" s="26">
        <f t="shared" si="1"/>
        <v>0</v>
      </c>
      <c r="Q10" s="26">
        <f t="shared" si="1"/>
        <v>0</v>
      </c>
      <c r="R10" s="26">
        <f t="shared" si="1"/>
        <v>0</v>
      </c>
      <c r="S10" s="21"/>
      <c r="T10" s="26">
        <f>T11+T14+T17+T20+T23+T26+T29</f>
        <v>0</v>
      </c>
      <c r="U10" s="26">
        <f>U11+U14+U17+U20+U23+U26+U29</f>
        <v>0</v>
      </c>
      <c r="V10" s="26">
        <f>V11+V14+V17+V20+V23+V26+V29</f>
        <v>0</v>
      </c>
      <c r="W10" s="26">
        <f>W11+W14+W17+W20+W23+W26+W29</f>
        <v>0</v>
      </c>
      <c r="X10" s="53"/>
      <c r="Y10" s="97">
        <f aca="true" t="shared" si="2" ref="Y10:AQ10">Y11+Y14+Y17+Y20+Y23+Y26+Y29</f>
        <v>0</v>
      </c>
      <c r="Z10" s="26">
        <f t="shared" si="2"/>
        <v>0</v>
      </c>
      <c r="AA10" s="26">
        <f t="shared" si="2"/>
        <v>0</v>
      </c>
      <c r="AB10" s="26">
        <f t="shared" si="2"/>
        <v>0</v>
      </c>
      <c r="AC10" s="26">
        <f t="shared" si="2"/>
        <v>0</v>
      </c>
      <c r="AD10" s="26">
        <f t="shared" si="2"/>
        <v>0</v>
      </c>
      <c r="AE10" s="26">
        <f t="shared" si="2"/>
        <v>0</v>
      </c>
      <c r="AF10" s="26">
        <f t="shared" si="2"/>
        <v>0</v>
      </c>
      <c r="AG10" s="26">
        <f t="shared" si="2"/>
        <v>0</v>
      </c>
      <c r="AH10" s="26">
        <f t="shared" si="2"/>
        <v>0</v>
      </c>
      <c r="AI10" s="26">
        <f t="shared" si="2"/>
        <v>0</v>
      </c>
      <c r="AJ10" s="26">
        <f t="shared" si="2"/>
        <v>0</v>
      </c>
      <c r="AK10" s="26">
        <f t="shared" si="2"/>
        <v>0</v>
      </c>
      <c r="AL10" s="26">
        <f t="shared" si="2"/>
        <v>0</v>
      </c>
      <c r="AM10" s="26">
        <f t="shared" si="2"/>
        <v>0</v>
      </c>
      <c r="AN10" s="26">
        <f t="shared" si="2"/>
        <v>0</v>
      </c>
      <c r="AO10" s="26">
        <f t="shared" si="2"/>
        <v>0</v>
      </c>
      <c r="AP10" s="26">
        <f t="shared" si="2"/>
        <v>0</v>
      </c>
      <c r="AQ10" s="125">
        <f t="shared" si="2"/>
        <v>0</v>
      </c>
      <c r="AR10" s="31"/>
      <c r="AS10" s="125">
        <f aca="true" t="shared" si="3" ref="AS10:BC10">AS11+AS14+AS17+AS20+AS23+AS26+AS29</f>
        <v>0</v>
      </c>
      <c r="AT10" s="125">
        <f t="shared" si="3"/>
        <v>0</v>
      </c>
      <c r="AU10" s="53">
        <f t="shared" si="3"/>
        <v>0</v>
      </c>
      <c r="AV10" s="126">
        <f t="shared" si="3"/>
        <v>0</v>
      </c>
      <c r="AW10" s="125">
        <f t="shared" si="3"/>
        <v>0</v>
      </c>
      <c r="AX10" s="125">
        <f t="shared" si="3"/>
        <v>0</v>
      </c>
      <c r="AY10" s="125">
        <f t="shared" si="3"/>
        <v>0</v>
      </c>
      <c r="AZ10" s="125">
        <f t="shared" si="3"/>
        <v>0</v>
      </c>
      <c r="BA10" s="125">
        <f t="shared" si="3"/>
        <v>0</v>
      </c>
      <c r="BB10" s="125">
        <f t="shared" si="3"/>
        <v>0</v>
      </c>
      <c r="BC10" s="125">
        <f t="shared" si="3"/>
        <v>0</v>
      </c>
      <c r="BD10" s="31"/>
      <c r="BE10" s="125">
        <f aca="true" t="shared" si="4" ref="BE10:BP10">BE11+BE14+BE17+BE20+BE23+BE26+BE29</f>
        <v>0</v>
      </c>
      <c r="BF10" s="125">
        <f t="shared" si="4"/>
        <v>0</v>
      </c>
      <c r="BG10" s="125">
        <f t="shared" si="4"/>
        <v>0</v>
      </c>
      <c r="BH10" s="125">
        <f t="shared" si="4"/>
        <v>0</v>
      </c>
      <c r="BI10" s="125">
        <f t="shared" si="4"/>
        <v>0</v>
      </c>
      <c r="BJ10" s="125">
        <f t="shared" si="4"/>
        <v>0</v>
      </c>
      <c r="BK10" s="125">
        <f t="shared" si="4"/>
        <v>0</v>
      </c>
      <c r="BL10" s="125">
        <f t="shared" si="4"/>
        <v>0</v>
      </c>
      <c r="BM10" s="125">
        <f t="shared" si="4"/>
        <v>0</v>
      </c>
      <c r="BN10" s="125">
        <f t="shared" si="4"/>
        <v>0</v>
      </c>
      <c r="BO10" s="125">
        <f t="shared" si="4"/>
        <v>0</v>
      </c>
      <c r="BP10" s="53">
        <f t="shared" si="4"/>
        <v>0</v>
      </c>
    </row>
    <row r="11" spans="1:68" s="116" customFormat="1" ht="16.5" customHeight="1">
      <c r="A11" s="285" t="s">
        <v>104</v>
      </c>
      <c r="B11" s="286"/>
      <c r="C11" s="28">
        <f aca="true" t="shared" si="5" ref="C11:H11">SUM(C12:C13)</f>
        <v>0</v>
      </c>
      <c r="D11" s="28">
        <f t="shared" si="5"/>
        <v>0</v>
      </c>
      <c r="E11" s="28">
        <f t="shared" si="5"/>
        <v>0</v>
      </c>
      <c r="F11" s="28">
        <f t="shared" si="5"/>
        <v>0</v>
      </c>
      <c r="G11" s="28">
        <f t="shared" si="5"/>
        <v>0</v>
      </c>
      <c r="H11" s="28">
        <f t="shared" si="5"/>
        <v>0</v>
      </c>
      <c r="I11" s="28"/>
      <c r="J11" s="28">
        <f aca="true" t="shared" si="6" ref="J11:R11">SUM(J12:J13)</f>
        <v>0</v>
      </c>
      <c r="K11" s="28">
        <f t="shared" si="6"/>
        <v>0</v>
      </c>
      <c r="L11" s="28">
        <f t="shared" si="6"/>
        <v>0</v>
      </c>
      <c r="M11" s="28">
        <f t="shared" si="6"/>
        <v>0</v>
      </c>
      <c r="N11" s="28">
        <f t="shared" si="6"/>
        <v>0</v>
      </c>
      <c r="O11" s="28">
        <f t="shared" si="6"/>
        <v>0</v>
      </c>
      <c r="P11" s="28">
        <f t="shared" si="6"/>
        <v>0</v>
      </c>
      <c r="Q11" s="28">
        <f t="shared" si="6"/>
        <v>0</v>
      </c>
      <c r="R11" s="28">
        <f t="shared" si="6"/>
        <v>0</v>
      </c>
      <c r="S11" s="28"/>
      <c r="T11" s="28">
        <f aca="true" t="shared" si="7" ref="T11:BP11">SUM(T12:T13)</f>
        <v>0</v>
      </c>
      <c r="U11" s="28">
        <f t="shared" si="7"/>
        <v>0</v>
      </c>
      <c r="V11" s="28">
        <f t="shared" si="7"/>
        <v>0</v>
      </c>
      <c r="W11" s="28">
        <f t="shared" si="7"/>
        <v>0</v>
      </c>
      <c r="X11" s="53"/>
      <c r="Y11" s="98">
        <f t="shared" si="7"/>
        <v>0</v>
      </c>
      <c r="Z11" s="28">
        <f t="shared" si="7"/>
        <v>0</v>
      </c>
      <c r="AA11" s="28">
        <f t="shared" si="7"/>
        <v>0</v>
      </c>
      <c r="AB11" s="28">
        <f t="shared" si="7"/>
        <v>0</v>
      </c>
      <c r="AC11" s="28">
        <f t="shared" si="7"/>
        <v>0</v>
      </c>
      <c r="AD11" s="28">
        <f t="shared" si="7"/>
        <v>0</v>
      </c>
      <c r="AE11" s="28">
        <f t="shared" si="7"/>
        <v>0</v>
      </c>
      <c r="AF11" s="28">
        <f t="shared" si="7"/>
        <v>0</v>
      </c>
      <c r="AG11" s="28">
        <f t="shared" si="7"/>
        <v>0</v>
      </c>
      <c r="AH11" s="28">
        <f t="shared" si="7"/>
        <v>0</v>
      </c>
      <c r="AI11" s="28">
        <f t="shared" si="7"/>
        <v>0</v>
      </c>
      <c r="AJ11" s="28">
        <f t="shared" si="7"/>
        <v>0</v>
      </c>
      <c r="AK11" s="28">
        <f t="shared" si="7"/>
        <v>0</v>
      </c>
      <c r="AL11" s="28">
        <f t="shared" si="7"/>
        <v>0</v>
      </c>
      <c r="AM11" s="28">
        <f t="shared" si="7"/>
        <v>0</v>
      </c>
      <c r="AN11" s="28">
        <f t="shared" si="7"/>
        <v>0</v>
      </c>
      <c r="AO11" s="28">
        <f t="shared" si="7"/>
        <v>0</v>
      </c>
      <c r="AP11" s="28">
        <f t="shared" si="7"/>
        <v>0</v>
      </c>
      <c r="AQ11" s="28">
        <f t="shared" si="7"/>
        <v>0</v>
      </c>
      <c r="AR11" s="28">
        <f t="shared" si="7"/>
        <v>0</v>
      </c>
      <c r="AS11" s="28">
        <f t="shared" si="7"/>
        <v>0</v>
      </c>
      <c r="AT11" s="28">
        <f t="shared" si="7"/>
        <v>0</v>
      </c>
      <c r="AU11" s="53">
        <f t="shared" si="7"/>
        <v>0</v>
      </c>
      <c r="AV11" s="98">
        <f t="shared" si="7"/>
        <v>0</v>
      </c>
      <c r="AW11" s="28">
        <f t="shared" si="7"/>
        <v>0</v>
      </c>
      <c r="AX11" s="28">
        <f t="shared" si="7"/>
        <v>0</v>
      </c>
      <c r="AY11" s="28">
        <f t="shared" si="7"/>
        <v>0</v>
      </c>
      <c r="AZ11" s="28">
        <f t="shared" si="7"/>
        <v>0</v>
      </c>
      <c r="BA11" s="28">
        <f t="shared" si="7"/>
        <v>0</v>
      </c>
      <c r="BB11" s="28">
        <f t="shared" si="7"/>
        <v>0</v>
      </c>
      <c r="BC11" s="28">
        <f t="shared" si="7"/>
        <v>0</v>
      </c>
      <c r="BD11" s="28">
        <f t="shared" si="7"/>
        <v>0</v>
      </c>
      <c r="BE11" s="28">
        <f t="shared" si="7"/>
        <v>0</v>
      </c>
      <c r="BF11" s="28">
        <f t="shared" si="7"/>
        <v>0</v>
      </c>
      <c r="BG11" s="28">
        <f t="shared" si="7"/>
        <v>0</v>
      </c>
      <c r="BH11" s="28">
        <f t="shared" si="7"/>
        <v>0</v>
      </c>
      <c r="BI11" s="28">
        <f t="shared" si="7"/>
        <v>0</v>
      </c>
      <c r="BJ11" s="28">
        <f t="shared" si="7"/>
        <v>0</v>
      </c>
      <c r="BK11" s="28">
        <f t="shared" si="7"/>
        <v>0</v>
      </c>
      <c r="BL11" s="28">
        <f t="shared" si="7"/>
        <v>0</v>
      </c>
      <c r="BM11" s="28">
        <f t="shared" si="7"/>
        <v>0</v>
      </c>
      <c r="BN11" s="28">
        <f t="shared" si="7"/>
        <v>0</v>
      </c>
      <c r="BO11" s="28">
        <f t="shared" si="7"/>
        <v>0</v>
      </c>
      <c r="BP11" s="53">
        <f t="shared" si="7"/>
        <v>0</v>
      </c>
    </row>
    <row r="12" spans="1:68" s="12" customFormat="1" ht="16.5" customHeight="1">
      <c r="A12" s="29">
        <v>1</v>
      </c>
      <c r="B12" s="30" t="s">
        <v>105</v>
      </c>
      <c r="C12" s="31"/>
      <c r="D12" s="31"/>
      <c r="E12" s="31"/>
      <c r="F12" s="31"/>
      <c r="G12" s="31"/>
      <c r="H12" s="31"/>
      <c r="I12" s="31"/>
      <c r="J12" s="31"/>
      <c r="K12" s="31"/>
      <c r="L12" s="31"/>
      <c r="M12" s="31"/>
      <c r="N12" s="31"/>
      <c r="O12" s="31"/>
      <c r="P12" s="31"/>
      <c r="Q12" s="31"/>
      <c r="R12" s="31"/>
      <c r="S12" s="31"/>
      <c r="T12" s="31"/>
      <c r="U12" s="31"/>
      <c r="V12" s="31"/>
      <c r="W12" s="31"/>
      <c r="X12" s="53"/>
      <c r="Y12" s="98">
        <f>SUM(Z12:AD12)</f>
        <v>0</v>
      </c>
      <c r="Z12" s="31"/>
      <c r="AA12" s="31"/>
      <c r="AB12" s="31"/>
      <c r="AC12" s="31"/>
      <c r="AD12" s="31"/>
      <c r="AE12" s="28">
        <f>SUM(AG12:AH12)</f>
        <v>0</v>
      </c>
      <c r="AF12" s="31"/>
      <c r="AG12" s="31"/>
      <c r="AH12" s="31"/>
      <c r="AI12" s="31"/>
      <c r="AJ12" s="31"/>
      <c r="AK12" s="31"/>
      <c r="AL12" s="31"/>
      <c r="AM12" s="31"/>
      <c r="AN12" s="28">
        <f>AE12-AI12-AJ12-AK12-AL12-AM12</f>
        <v>0</v>
      </c>
      <c r="AO12" s="28">
        <f>Y12-AE12</f>
        <v>0</v>
      </c>
      <c r="AP12" s="31"/>
      <c r="AQ12" s="28">
        <f>Z12-AF12</f>
        <v>0</v>
      </c>
      <c r="AR12" s="31"/>
      <c r="AS12" s="31"/>
      <c r="AT12" s="31"/>
      <c r="AU12" s="54"/>
      <c r="AV12" s="113"/>
      <c r="AW12" s="28">
        <f>SUM(AX12:AY12)</f>
        <v>0</v>
      </c>
      <c r="AX12" s="31"/>
      <c r="AY12" s="31"/>
      <c r="AZ12" s="31"/>
      <c r="BA12" s="31"/>
      <c r="BB12" s="31"/>
      <c r="BC12" s="28">
        <f>AO12-AZ12-BA12-BB12</f>
        <v>0</v>
      </c>
      <c r="BD12" s="31"/>
      <c r="BE12" s="31"/>
      <c r="BF12" s="31"/>
      <c r="BG12" s="31"/>
      <c r="BH12" s="31"/>
      <c r="BI12" s="31"/>
      <c r="BJ12" s="28">
        <f>AO12-BE12-BF12-BG12-BH12-BI12</f>
        <v>0</v>
      </c>
      <c r="BK12" s="31"/>
      <c r="BL12" s="31"/>
      <c r="BM12" s="31"/>
      <c r="BN12" s="31"/>
      <c r="BO12" s="31"/>
      <c r="BP12" s="54"/>
    </row>
    <row r="13" spans="1:68" s="12" customFormat="1" ht="16.5" customHeight="1">
      <c r="A13" s="29">
        <v>2</v>
      </c>
      <c r="B13" s="30" t="s">
        <v>106</v>
      </c>
      <c r="C13" s="31"/>
      <c r="D13" s="31"/>
      <c r="E13" s="31"/>
      <c r="F13" s="31"/>
      <c r="G13" s="31"/>
      <c r="H13" s="31"/>
      <c r="I13" s="31"/>
      <c r="J13" s="31"/>
      <c r="K13" s="31"/>
      <c r="L13" s="31"/>
      <c r="M13" s="31"/>
      <c r="N13" s="31"/>
      <c r="O13" s="31"/>
      <c r="P13" s="31"/>
      <c r="Q13" s="31"/>
      <c r="R13" s="31"/>
      <c r="S13" s="31"/>
      <c r="T13" s="31"/>
      <c r="U13" s="31"/>
      <c r="V13" s="31"/>
      <c r="W13" s="31"/>
      <c r="X13" s="53"/>
      <c r="Y13" s="98">
        <f>SUM(Z13:AD13)</f>
        <v>0</v>
      </c>
      <c r="Z13" s="31"/>
      <c r="AA13" s="31"/>
      <c r="AB13" s="31"/>
      <c r="AC13" s="31"/>
      <c r="AD13" s="31"/>
      <c r="AE13" s="28">
        <f>SUM(AG13:AH13)</f>
        <v>0</v>
      </c>
      <c r="AF13" s="31"/>
      <c r="AG13" s="31"/>
      <c r="AH13" s="31"/>
      <c r="AI13" s="31"/>
      <c r="AJ13" s="31"/>
      <c r="AK13" s="31"/>
      <c r="AL13" s="31"/>
      <c r="AM13" s="31"/>
      <c r="AN13" s="28">
        <f>AE13-AI13-AJ13-AK13-AL13-AM13</f>
        <v>0</v>
      </c>
      <c r="AO13" s="28">
        <f>Y13-AE13</f>
        <v>0</v>
      </c>
      <c r="AP13" s="31"/>
      <c r="AQ13" s="28">
        <f>Z13-AF13</f>
        <v>0</v>
      </c>
      <c r="AR13" s="31"/>
      <c r="AS13" s="31"/>
      <c r="AT13" s="31"/>
      <c r="AU13" s="54"/>
      <c r="AV13" s="113"/>
      <c r="AW13" s="28">
        <f>SUM(AX13:AY13)</f>
        <v>0</v>
      </c>
      <c r="AX13" s="31"/>
      <c r="AY13" s="31"/>
      <c r="AZ13" s="31"/>
      <c r="BA13" s="31"/>
      <c r="BB13" s="31"/>
      <c r="BC13" s="28">
        <f>AO13-AZ13-BA13-BB13</f>
        <v>0</v>
      </c>
      <c r="BD13" s="31"/>
      <c r="BE13" s="31"/>
      <c r="BF13" s="31"/>
      <c r="BG13" s="31"/>
      <c r="BH13" s="31"/>
      <c r="BI13" s="31"/>
      <c r="BJ13" s="28">
        <f>AO13-BE13-BF13-BG13-BH13-BI13</f>
        <v>0</v>
      </c>
      <c r="BK13" s="31"/>
      <c r="BL13" s="31"/>
      <c r="BM13" s="31"/>
      <c r="BN13" s="31"/>
      <c r="BO13" s="31"/>
      <c r="BP13" s="54"/>
    </row>
    <row r="14" spans="1:68" s="116" customFormat="1" ht="16.5" customHeight="1">
      <c r="A14" s="285" t="s">
        <v>107</v>
      </c>
      <c r="B14" s="286"/>
      <c r="C14" s="28">
        <f aca="true" t="shared" si="8" ref="C14:H14">SUM(C15:C16)</f>
        <v>0</v>
      </c>
      <c r="D14" s="28">
        <f t="shared" si="8"/>
        <v>0</v>
      </c>
      <c r="E14" s="28">
        <f t="shared" si="8"/>
        <v>0</v>
      </c>
      <c r="F14" s="28">
        <f t="shared" si="8"/>
        <v>0</v>
      </c>
      <c r="G14" s="28">
        <f t="shared" si="8"/>
        <v>0</v>
      </c>
      <c r="H14" s="28">
        <f t="shared" si="8"/>
        <v>0</v>
      </c>
      <c r="I14" s="28"/>
      <c r="J14" s="28">
        <f aca="true" t="shared" si="9" ref="J14:R14">SUM(J15:J16)</f>
        <v>0</v>
      </c>
      <c r="K14" s="28">
        <f t="shared" si="9"/>
        <v>0</v>
      </c>
      <c r="L14" s="28">
        <f t="shared" si="9"/>
        <v>0</v>
      </c>
      <c r="M14" s="28">
        <f t="shared" si="9"/>
        <v>0</v>
      </c>
      <c r="N14" s="28">
        <f t="shared" si="9"/>
        <v>0</v>
      </c>
      <c r="O14" s="28">
        <f t="shared" si="9"/>
        <v>0</v>
      </c>
      <c r="P14" s="28">
        <f t="shared" si="9"/>
        <v>0</v>
      </c>
      <c r="Q14" s="28">
        <f t="shared" si="9"/>
        <v>0</v>
      </c>
      <c r="R14" s="28">
        <f t="shared" si="9"/>
        <v>0</v>
      </c>
      <c r="S14" s="28"/>
      <c r="T14" s="28">
        <f aca="true" t="shared" si="10" ref="T14:BP14">SUM(T15:T16)</f>
        <v>0</v>
      </c>
      <c r="U14" s="28">
        <f t="shared" si="10"/>
        <v>0</v>
      </c>
      <c r="V14" s="28">
        <f t="shared" si="10"/>
        <v>0</v>
      </c>
      <c r="W14" s="28">
        <f t="shared" si="10"/>
        <v>0</v>
      </c>
      <c r="X14" s="53"/>
      <c r="Y14" s="98">
        <f t="shared" si="10"/>
        <v>0</v>
      </c>
      <c r="Z14" s="28">
        <f t="shared" si="10"/>
        <v>0</v>
      </c>
      <c r="AA14" s="28">
        <f t="shared" si="10"/>
        <v>0</v>
      </c>
      <c r="AB14" s="28">
        <f t="shared" si="10"/>
        <v>0</v>
      </c>
      <c r="AC14" s="28">
        <f t="shared" si="10"/>
        <v>0</v>
      </c>
      <c r="AD14" s="28">
        <f t="shared" si="10"/>
        <v>0</v>
      </c>
      <c r="AE14" s="28">
        <f t="shared" si="10"/>
        <v>0</v>
      </c>
      <c r="AF14" s="28">
        <f t="shared" si="10"/>
        <v>0</v>
      </c>
      <c r="AG14" s="28">
        <f t="shared" si="10"/>
        <v>0</v>
      </c>
      <c r="AH14" s="28">
        <f t="shared" si="10"/>
        <v>0</v>
      </c>
      <c r="AI14" s="28">
        <f t="shared" si="10"/>
        <v>0</v>
      </c>
      <c r="AJ14" s="28">
        <f t="shared" si="10"/>
        <v>0</v>
      </c>
      <c r="AK14" s="28">
        <f t="shared" si="10"/>
        <v>0</v>
      </c>
      <c r="AL14" s="28">
        <f t="shared" si="10"/>
        <v>0</v>
      </c>
      <c r="AM14" s="28">
        <f t="shared" si="10"/>
        <v>0</v>
      </c>
      <c r="AN14" s="28">
        <f t="shared" si="10"/>
        <v>0</v>
      </c>
      <c r="AO14" s="28">
        <f t="shared" si="10"/>
        <v>0</v>
      </c>
      <c r="AP14" s="28">
        <f t="shared" si="10"/>
        <v>0</v>
      </c>
      <c r="AQ14" s="28">
        <f t="shared" si="10"/>
        <v>0</v>
      </c>
      <c r="AR14" s="28">
        <f t="shared" si="10"/>
        <v>0</v>
      </c>
      <c r="AS14" s="28">
        <f t="shared" si="10"/>
        <v>0</v>
      </c>
      <c r="AT14" s="28">
        <f t="shared" si="10"/>
        <v>0</v>
      </c>
      <c r="AU14" s="53">
        <f t="shared" si="10"/>
        <v>0</v>
      </c>
      <c r="AV14" s="98">
        <f t="shared" si="10"/>
        <v>0</v>
      </c>
      <c r="AW14" s="28">
        <f t="shared" si="10"/>
        <v>0</v>
      </c>
      <c r="AX14" s="28">
        <f t="shared" si="10"/>
        <v>0</v>
      </c>
      <c r="AY14" s="28">
        <f t="shared" si="10"/>
        <v>0</v>
      </c>
      <c r="AZ14" s="28">
        <f t="shared" si="10"/>
        <v>0</v>
      </c>
      <c r="BA14" s="28">
        <f t="shared" si="10"/>
        <v>0</v>
      </c>
      <c r="BB14" s="28">
        <f t="shared" si="10"/>
        <v>0</v>
      </c>
      <c r="BC14" s="28">
        <f t="shared" si="10"/>
        <v>0</v>
      </c>
      <c r="BD14" s="28">
        <f t="shared" si="10"/>
        <v>0</v>
      </c>
      <c r="BE14" s="28">
        <f t="shared" si="10"/>
        <v>0</v>
      </c>
      <c r="BF14" s="28">
        <f t="shared" si="10"/>
        <v>0</v>
      </c>
      <c r="BG14" s="28">
        <f t="shared" si="10"/>
        <v>0</v>
      </c>
      <c r="BH14" s="28">
        <f t="shared" si="10"/>
        <v>0</v>
      </c>
      <c r="BI14" s="28">
        <f t="shared" si="10"/>
        <v>0</v>
      </c>
      <c r="BJ14" s="28">
        <f t="shared" si="10"/>
        <v>0</v>
      </c>
      <c r="BK14" s="28">
        <f t="shared" si="10"/>
        <v>0</v>
      </c>
      <c r="BL14" s="28">
        <f t="shared" si="10"/>
        <v>0</v>
      </c>
      <c r="BM14" s="28">
        <f t="shared" si="10"/>
        <v>0</v>
      </c>
      <c r="BN14" s="28">
        <f t="shared" si="10"/>
        <v>0</v>
      </c>
      <c r="BO14" s="28">
        <f t="shared" si="10"/>
        <v>0</v>
      </c>
      <c r="BP14" s="53">
        <f t="shared" si="10"/>
        <v>0</v>
      </c>
    </row>
    <row r="15" spans="1:68" s="12" customFormat="1" ht="16.5" customHeight="1">
      <c r="A15" s="29">
        <v>1</v>
      </c>
      <c r="B15" s="30" t="s">
        <v>108</v>
      </c>
      <c r="C15" s="31"/>
      <c r="D15" s="31"/>
      <c r="E15" s="31"/>
      <c r="F15" s="31"/>
      <c r="G15" s="31"/>
      <c r="H15" s="31"/>
      <c r="I15" s="31"/>
      <c r="J15" s="31"/>
      <c r="K15" s="31"/>
      <c r="L15" s="31"/>
      <c r="M15" s="31"/>
      <c r="N15" s="31"/>
      <c r="O15" s="31"/>
      <c r="P15" s="31"/>
      <c r="Q15" s="31"/>
      <c r="R15" s="31"/>
      <c r="S15" s="31"/>
      <c r="T15" s="31"/>
      <c r="U15" s="31"/>
      <c r="V15" s="31"/>
      <c r="W15" s="31"/>
      <c r="X15" s="53"/>
      <c r="Y15" s="98">
        <f>SUM(Z15:AD15)</f>
        <v>0</v>
      </c>
      <c r="Z15" s="31"/>
      <c r="AA15" s="31"/>
      <c r="AB15" s="31"/>
      <c r="AC15" s="31"/>
      <c r="AD15" s="31"/>
      <c r="AE15" s="28">
        <f>SUM(AG15:AH15)</f>
        <v>0</v>
      </c>
      <c r="AF15" s="31"/>
      <c r="AG15" s="31"/>
      <c r="AH15" s="31"/>
      <c r="AI15" s="31"/>
      <c r="AJ15" s="31"/>
      <c r="AK15" s="31"/>
      <c r="AL15" s="31"/>
      <c r="AM15" s="31"/>
      <c r="AN15" s="28">
        <f>AE15-AI15-AJ15-AK15-AL15-AM15</f>
        <v>0</v>
      </c>
      <c r="AO15" s="28">
        <f>Y15-AE15</f>
        <v>0</v>
      </c>
      <c r="AP15" s="31"/>
      <c r="AQ15" s="28">
        <f>Z15-AF15</f>
        <v>0</v>
      </c>
      <c r="AR15" s="31"/>
      <c r="AS15" s="31"/>
      <c r="AT15" s="31"/>
      <c r="AU15" s="54"/>
      <c r="AV15" s="113"/>
      <c r="AW15" s="28">
        <f>SUM(AX15:AY15)</f>
        <v>0</v>
      </c>
      <c r="AX15" s="31"/>
      <c r="AY15" s="31"/>
      <c r="AZ15" s="31"/>
      <c r="BA15" s="31"/>
      <c r="BB15" s="31"/>
      <c r="BC15" s="28">
        <f>AO15-AZ15-BA15-BB15</f>
        <v>0</v>
      </c>
      <c r="BD15" s="31"/>
      <c r="BE15" s="31"/>
      <c r="BF15" s="31"/>
      <c r="BG15" s="31"/>
      <c r="BH15" s="31"/>
      <c r="BI15" s="31"/>
      <c r="BJ15" s="28">
        <f>AO15-BE15-BF15-BG15-BH15-BI15</f>
        <v>0</v>
      </c>
      <c r="BK15" s="31"/>
      <c r="BL15" s="31"/>
      <c r="BM15" s="31"/>
      <c r="BN15" s="31"/>
      <c r="BO15" s="31"/>
      <c r="BP15" s="54"/>
    </row>
    <row r="16" spans="1:68" s="12" customFormat="1" ht="16.5" customHeight="1">
      <c r="A16" s="29">
        <v>2</v>
      </c>
      <c r="B16" s="30" t="s">
        <v>108</v>
      </c>
      <c r="C16" s="31"/>
      <c r="D16" s="31"/>
      <c r="E16" s="31"/>
      <c r="F16" s="31"/>
      <c r="G16" s="31"/>
      <c r="H16" s="31"/>
      <c r="I16" s="31"/>
      <c r="J16" s="31"/>
      <c r="K16" s="31"/>
      <c r="L16" s="31"/>
      <c r="M16" s="31"/>
      <c r="N16" s="31"/>
      <c r="O16" s="31"/>
      <c r="P16" s="31"/>
      <c r="Q16" s="31"/>
      <c r="R16" s="31"/>
      <c r="S16" s="31"/>
      <c r="T16" s="31"/>
      <c r="U16" s="31"/>
      <c r="V16" s="31"/>
      <c r="W16" s="31"/>
      <c r="X16" s="53"/>
      <c r="Y16" s="98">
        <f>SUM(Z16:AD16)</f>
        <v>0</v>
      </c>
      <c r="Z16" s="31"/>
      <c r="AA16" s="31"/>
      <c r="AB16" s="31"/>
      <c r="AC16" s="31"/>
      <c r="AD16" s="31"/>
      <c r="AE16" s="28">
        <f>SUM(AG16:AH16)</f>
        <v>0</v>
      </c>
      <c r="AF16" s="31"/>
      <c r="AG16" s="31"/>
      <c r="AH16" s="31"/>
      <c r="AI16" s="31"/>
      <c r="AJ16" s="31"/>
      <c r="AK16" s="31"/>
      <c r="AL16" s="31"/>
      <c r="AM16" s="31"/>
      <c r="AN16" s="28">
        <f>AE16-AI16-AJ16-AK16-AL16-AM16</f>
        <v>0</v>
      </c>
      <c r="AO16" s="28">
        <f>Y16-AE16</f>
        <v>0</v>
      </c>
      <c r="AP16" s="31"/>
      <c r="AQ16" s="28">
        <f>Z16-AF16</f>
        <v>0</v>
      </c>
      <c r="AR16" s="31"/>
      <c r="AS16" s="31"/>
      <c r="AT16" s="31"/>
      <c r="AU16" s="54"/>
      <c r="AV16" s="113"/>
      <c r="AW16" s="28">
        <f>SUM(AX16:AY16)</f>
        <v>0</v>
      </c>
      <c r="AX16" s="31"/>
      <c r="AY16" s="31"/>
      <c r="AZ16" s="31"/>
      <c r="BA16" s="31"/>
      <c r="BB16" s="31"/>
      <c r="BC16" s="28">
        <f>AO16-AZ16-BA16-BB16</f>
        <v>0</v>
      </c>
      <c r="BD16" s="31"/>
      <c r="BE16" s="31"/>
      <c r="BF16" s="31"/>
      <c r="BG16" s="31"/>
      <c r="BH16" s="31"/>
      <c r="BI16" s="31"/>
      <c r="BJ16" s="28">
        <f>AO16-BE16-BF16-BG16-BH16-BI16</f>
        <v>0</v>
      </c>
      <c r="BK16" s="31"/>
      <c r="BL16" s="31"/>
      <c r="BM16" s="31"/>
      <c r="BN16" s="31"/>
      <c r="BO16" s="31"/>
      <c r="BP16" s="54"/>
    </row>
    <row r="17" spans="1:68" s="116" customFormat="1" ht="16.5" customHeight="1">
      <c r="A17" s="285" t="s">
        <v>109</v>
      </c>
      <c r="B17" s="286"/>
      <c r="C17" s="28">
        <f aca="true" t="shared" si="11" ref="C17:H17">SUM(C18:C19)</f>
        <v>0</v>
      </c>
      <c r="D17" s="28">
        <f t="shared" si="11"/>
        <v>0</v>
      </c>
      <c r="E17" s="28">
        <f t="shared" si="11"/>
        <v>0</v>
      </c>
      <c r="F17" s="28">
        <f t="shared" si="11"/>
        <v>0</v>
      </c>
      <c r="G17" s="28">
        <f t="shared" si="11"/>
        <v>0</v>
      </c>
      <c r="H17" s="28">
        <f t="shared" si="11"/>
        <v>0</v>
      </c>
      <c r="I17" s="28"/>
      <c r="J17" s="28">
        <f aca="true" t="shared" si="12" ref="J17:R17">SUM(J18:J19)</f>
        <v>0</v>
      </c>
      <c r="K17" s="28">
        <f t="shared" si="12"/>
        <v>0</v>
      </c>
      <c r="L17" s="28">
        <f t="shared" si="12"/>
        <v>0</v>
      </c>
      <c r="M17" s="28">
        <f t="shared" si="12"/>
        <v>0</v>
      </c>
      <c r="N17" s="28">
        <f t="shared" si="12"/>
        <v>0</v>
      </c>
      <c r="O17" s="28">
        <f t="shared" si="12"/>
        <v>0</v>
      </c>
      <c r="P17" s="28">
        <f t="shared" si="12"/>
        <v>0</v>
      </c>
      <c r="Q17" s="28">
        <f t="shared" si="12"/>
        <v>0</v>
      </c>
      <c r="R17" s="28">
        <f t="shared" si="12"/>
        <v>0</v>
      </c>
      <c r="S17" s="28"/>
      <c r="T17" s="28">
        <f aca="true" t="shared" si="13" ref="T17:BP17">SUM(T18:T19)</f>
        <v>0</v>
      </c>
      <c r="U17" s="28">
        <f t="shared" si="13"/>
        <v>0</v>
      </c>
      <c r="V17" s="28">
        <f t="shared" si="13"/>
        <v>0</v>
      </c>
      <c r="W17" s="28">
        <f t="shared" si="13"/>
        <v>0</v>
      </c>
      <c r="X17" s="53"/>
      <c r="Y17" s="98">
        <f t="shared" si="13"/>
        <v>0</v>
      </c>
      <c r="Z17" s="28">
        <f t="shared" si="13"/>
        <v>0</v>
      </c>
      <c r="AA17" s="28">
        <f t="shared" si="13"/>
        <v>0</v>
      </c>
      <c r="AB17" s="28">
        <f t="shared" si="13"/>
        <v>0</v>
      </c>
      <c r="AC17" s="28">
        <f t="shared" si="13"/>
        <v>0</v>
      </c>
      <c r="AD17" s="28">
        <f t="shared" si="13"/>
        <v>0</v>
      </c>
      <c r="AE17" s="28">
        <f t="shared" si="13"/>
        <v>0</v>
      </c>
      <c r="AF17" s="28">
        <f t="shared" si="13"/>
        <v>0</v>
      </c>
      <c r="AG17" s="28">
        <f t="shared" si="13"/>
        <v>0</v>
      </c>
      <c r="AH17" s="28">
        <f t="shared" si="13"/>
        <v>0</v>
      </c>
      <c r="AI17" s="28">
        <f t="shared" si="13"/>
        <v>0</v>
      </c>
      <c r="AJ17" s="28">
        <f t="shared" si="13"/>
        <v>0</v>
      </c>
      <c r="AK17" s="28">
        <f t="shared" si="13"/>
        <v>0</v>
      </c>
      <c r="AL17" s="28">
        <f t="shared" si="13"/>
        <v>0</v>
      </c>
      <c r="AM17" s="28">
        <f t="shared" si="13"/>
        <v>0</v>
      </c>
      <c r="AN17" s="28">
        <f t="shared" si="13"/>
        <v>0</v>
      </c>
      <c r="AO17" s="28">
        <f t="shared" si="13"/>
        <v>0</v>
      </c>
      <c r="AP17" s="28">
        <f t="shared" si="13"/>
        <v>0</v>
      </c>
      <c r="AQ17" s="28">
        <f t="shared" si="13"/>
        <v>0</v>
      </c>
      <c r="AR17" s="28">
        <f t="shared" si="13"/>
        <v>0</v>
      </c>
      <c r="AS17" s="28">
        <f t="shared" si="13"/>
        <v>0</v>
      </c>
      <c r="AT17" s="28">
        <f t="shared" si="13"/>
        <v>0</v>
      </c>
      <c r="AU17" s="53">
        <f t="shared" si="13"/>
        <v>0</v>
      </c>
      <c r="AV17" s="98">
        <f t="shared" si="13"/>
        <v>0</v>
      </c>
      <c r="AW17" s="28">
        <f t="shared" si="13"/>
        <v>0</v>
      </c>
      <c r="AX17" s="28">
        <f t="shared" si="13"/>
        <v>0</v>
      </c>
      <c r="AY17" s="28">
        <f t="shared" si="13"/>
        <v>0</v>
      </c>
      <c r="AZ17" s="28">
        <f t="shared" si="13"/>
        <v>0</v>
      </c>
      <c r="BA17" s="28">
        <f t="shared" si="13"/>
        <v>0</v>
      </c>
      <c r="BB17" s="28">
        <f t="shared" si="13"/>
        <v>0</v>
      </c>
      <c r="BC17" s="28">
        <f t="shared" si="13"/>
        <v>0</v>
      </c>
      <c r="BD17" s="28">
        <f t="shared" si="13"/>
        <v>0</v>
      </c>
      <c r="BE17" s="28">
        <f t="shared" si="13"/>
        <v>0</v>
      </c>
      <c r="BF17" s="28">
        <f t="shared" si="13"/>
        <v>0</v>
      </c>
      <c r="BG17" s="28">
        <f t="shared" si="13"/>
        <v>0</v>
      </c>
      <c r="BH17" s="28">
        <f t="shared" si="13"/>
        <v>0</v>
      </c>
      <c r="BI17" s="28">
        <f t="shared" si="13"/>
        <v>0</v>
      </c>
      <c r="BJ17" s="28">
        <f t="shared" si="13"/>
        <v>0</v>
      </c>
      <c r="BK17" s="28">
        <f t="shared" si="13"/>
        <v>0</v>
      </c>
      <c r="BL17" s="28">
        <f t="shared" si="13"/>
        <v>0</v>
      </c>
      <c r="BM17" s="28">
        <f t="shared" si="13"/>
        <v>0</v>
      </c>
      <c r="BN17" s="28">
        <f t="shared" si="13"/>
        <v>0</v>
      </c>
      <c r="BO17" s="28">
        <f t="shared" si="13"/>
        <v>0</v>
      </c>
      <c r="BP17" s="53">
        <f t="shared" si="13"/>
        <v>0</v>
      </c>
    </row>
    <row r="18" spans="1:68" s="12" customFormat="1" ht="16.5" customHeight="1">
      <c r="A18" s="29">
        <v>1</v>
      </c>
      <c r="B18" s="30" t="s">
        <v>110</v>
      </c>
      <c r="C18" s="31"/>
      <c r="D18" s="31"/>
      <c r="E18" s="31"/>
      <c r="F18" s="31"/>
      <c r="G18" s="31"/>
      <c r="H18" s="31"/>
      <c r="I18" s="31"/>
      <c r="J18" s="31"/>
      <c r="K18" s="31"/>
      <c r="L18" s="31"/>
      <c r="M18" s="31"/>
      <c r="N18" s="31"/>
      <c r="O18" s="31"/>
      <c r="P18" s="31"/>
      <c r="Q18" s="31"/>
      <c r="R18" s="31"/>
      <c r="S18" s="31"/>
      <c r="T18" s="31"/>
      <c r="U18" s="31"/>
      <c r="V18" s="31"/>
      <c r="W18" s="31"/>
      <c r="X18" s="53"/>
      <c r="Y18" s="98">
        <f>SUM(Z18:AD18)</f>
        <v>0</v>
      </c>
      <c r="Z18" s="31"/>
      <c r="AA18" s="31"/>
      <c r="AB18" s="31"/>
      <c r="AC18" s="31"/>
      <c r="AD18" s="31"/>
      <c r="AE18" s="28">
        <f>SUM(AG18:AH18)</f>
        <v>0</v>
      </c>
      <c r="AF18" s="31"/>
      <c r="AG18" s="31"/>
      <c r="AH18" s="31"/>
      <c r="AI18" s="31"/>
      <c r="AJ18" s="31"/>
      <c r="AK18" s="31"/>
      <c r="AL18" s="31"/>
      <c r="AM18" s="31"/>
      <c r="AN18" s="28">
        <f>AE18-AI18-AJ18-AK18-AL18-AM18</f>
        <v>0</v>
      </c>
      <c r="AO18" s="28">
        <f>Y18-AE18</f>
        <v>0</v>
      </c>
      <c r="AP18" s="31"/>
      <c r="AQ18" s="28">
        <f>Z18-AF18</f>
        <v>0</v>
      </c>
      <c r="AR18" s="31"/>
      <c r="AS18" s="31"/>
      <c r="AT18" s="31"/>
      <c r="AU18" s="54"/>
      <c r="AV18" s="113"/>
      <c r="AW18" s="28">
        <f>SUM(AX18:AY18)</f>
        <v>0</v>
      </c>
      <c r="AX18" s="31"/>
      <c r="AY18" s="31"/>
      <c r="AZ18" s="31"/>
      <c r="BA18" s="31"/>
      <c r="BB18" s="31"/>
      <c r="BC18" s="28">
        <f>AO18-AZ18-BA18-BB18</f>
        <v>0</v>
      </c>
      <c r="BD18" s="31"/>
      <c r="BE18" s="31"/>
      <c r="BF18" s="31"/>
      <c r="BG18" s="31"/>
      <c r="BH18" s="31"/>
      <c r="BI18" s="31"/>
      <c r="BJ18" s="28">
        <f>AO18-BE18-BF18-BG18-BH18-BI18</f>
        <v>0</v>
      </c>
      <c r="BK18" s="31"/>
      <c r="BL18" s="31"/>
      <c r="BM18" s="31"/>
      <c r="BN18" s="31"/>
      <c r="BO18" s="31"/>
      <c r="BP18" s="54"/>
    </row>
    <row r="19" spans="1:68" s="12" customFormat="1" ht="16.5" customHeight="1">
      <c r="A19" s="29">
        <v>2</v>
      </c>
      <c r="B19" s="30" t="s">
        <v>110</v>
      </c>
      <c r="C19" s="31"/>
      <c r="D19" s="31"/>
      <c r="E19" s="31"/>
      <c r="F19" s="31"/>
      <c r="G19" s="31"/>
      <c r="H19" s="31"/>
      <c r="I19" s="31"/>
      <c r="J19" s="31"/>
      <c r="K19" s="31"/>
      <c r="L19" s="31"/>
      <c r="M19" s="31"/>
      <c r="N19" s="31"/>
      <c r="O19" s="31"/>
      <c r="P19" s="31"/>
      <c r="Q19" s="31"/>
      <c r="R19" s="31"/>
      <c r="S19" s="31"/>
      <c r="T19" s="31"/>
      <c r="U19" s="31"/>
      <c r="V19" s="31"/>
      <c r="W19" s="31"/>
      <c r="X19" s="53"/>
      <c r="Y19" s="98">
        <f>SUM(Z19:AD19)</f>
        <v>0</v>
      </c>
      <c r="Z19" s="31"/>
      <c r="AA19" s="31"/>
      <c r="AB19" s="31"/>
      <c r="AC19" s="31"/>
      <c r="AD19" s="31"/>
      <c r="AE19" s="28">
        <f>SUM(AG19:AH19)</f>
        <v>0</v>
      </c>
      <c r="AF19" s="31"/>
      <c r="AG19" s="31"/>
      <c r="AH19" s="31"/>
      <c r="AI19" s="31"/>
      <c r="AJ19" s="31"/>
      <c r="AK19" s="31"/>
      <c r="AL19" s="31"/>
      <c r="AM19" s="31"/>
      <c r="AN19" s="28">
        <f>AE19-AI19-AJ19-AK19-AL19-AM19</f>
        <v>0</v>
      </c>
      <c r="AO19" s="28">
        <f>Y19-AE19</f>
        <v>0</v>
      </c>
      <c r="AP19" s="31"/>
      <c r="AQ19" s="28">
        <f>Z19-AF19</f>
        <v>0</v>
      </c>
      <c r="AR19" s="31"/>
      <c r="AS19" s="31"/>
      <c r="AT19" s="31"/>
      <c r="AU19" s="54"/>
      <c r="AV19" s="113"/>
      <c r="AW19" s="28">
        <f>SUM(AX19:AY19)</f>
        <v>0</v>
      </c>
      <c r="AX19" s="31"/>
      <c r="AY19" s="31"/>
      <c r="AZ19" s="31"/>
      <c r="BA19" s="31"/>
      <c r="BB19" s="31"/>
      <c r="BC19" s="28">
        <f>AO19-AZ19-BA19-BB19</f>
        <v>0</v>
      </c>
      <c r="BD19" s="31"/>
      <c r="BE19" s="31"/>
      <c r="BF19" s="31"/>
      <c r="BG19" s="31"/>
      <c r="BH19" s="31"/>
      <c r="BI19" s="31"/>
      <c r="BJ19" s="28">
        <f>AO19-BE19-BF19-BG19-BH19-BI19</f>
        <v>0</v>
      </c>
      <c r="BK19" s="31"/>
      <c r="BL19" s="31"/>
      <c r="BM19" s="31"/>
      <c r="BN19" s="31"/>
      <c r="BO19" s="31"/>
      <c r="BP19" s="54"/>
    </row>
    <row r="20" spans="1:68" s="116" customFormat="1" ht="16.5" customHeight="1">
      <c r="A20" s="285" t="s">
        <v>111</v>
      </c>
      <c r="B20" s="286"/>
      <c r="C20" s="28">
        <f aca="true" t="shared" si="14" ref="C20:H20">SUM(C21:C22)</f>
        <v>0</v>
      </c>
      <c r="D20" s="28">
        <f t="shared" si="14"/>
        <v>0</v>
      </c>
      <c r="E20" s="28">
        <f t="shared" si="14"/>
        <v>0</v>
      </c>
      <c r="F20" s="28">
        <f t="shared" si="14"/>
        <v>0</v>
      </c>
      <c r="G20" s="28">
        <f t="shared" si="14"/>
        <v>0</v>
      </c>
      <c r="H20" s="28">
        <f t="shared" si="14"/>
        <v>0</v>
      </c>
      <c r="I20" s="28"/>
      <c r="J20" s="28">
        <f aca="true" t="shared" si="15" ref="J20:R20">SUM(J21:J22)</f>
        <v>0</v>
      </c>
      <c r="K20" s="28">
        <f t="shared" si="15"/>
        <v>0</v>
      </c>
      <c r="L20" s="28">
        <f t="shared" si="15"/>
        <v>0</v>
      </c>
      <c r="M20" s="28">
        <f t="shared" si="15"/>
        <v>0</v>
      </c>
      <c r="N20" s="28">
        <f t="shared" si="15"/>
        <v>0</v>
      </c>
      <c r="O20" s="28">
        <f t="shared" si="15"/>
        <v>0</v>
      </c>
      <c r="P20" s="28">
        <f t="shared" si="15"/>
        <v>0</v>
      </c>
      <c r="Q20" s="28">
        <f t="shared" si="15"/>
        <v>0</v>
      </c>
      <c r="R20" s="28">
        <f t="shared" si="15"/>
        <v>0</v>
      </c>
      <c r="S20" s="28"/>
      <c r="T20" s="28">
        <f aca="true" t="shared" si="16" ref="T20:BP20">SUM(T21:T22)</f>
        <v>0</v>
      </c>
      <c r="U20" s="28">
        <f t="shared" si="16"/>
        <v>0</v>
      </c>
      <c r="V20" s="28">
        <f t="shared" si="16"/>
        <v>0</v>
      </c>
      <c r="W20" s="28">
        <f t="shared" si="16"/>
        <v>0</v>
      </c>
      <c r="X20" s="53"/>
      <c r="Y20" s="98">
        <f t="shared" si="16"/>
        <v>0</v>
      </c>
      <c r="Z20" s="28">
        <f t="shared" si="16"/>
        <v>0</v>
      </c>
      <c r="AA20" s="28">
        <f t="shared" si="16"/>
        <v>0</v>
      </c>
      <c r="AB20" s="28">
        <f t="shared" si="16"/>
        <v>0</v>
      </c>
      <c r="AC20" s="28">
        <f t="shared" si="16"/>
        <v>0</v>
      </c>
      <c r="AD20" s="28">
        <f t="shared" si="16"/>
        <v>0</v>
      </c>
      <c r="AE20" s="28">
        <f t="shared" si="16"/>
        <v>0</v>
      </c>
      <c r="AF20" s="28">
        <f t="shared" si="16"/>
        <v>0</v>
      </c>
      <c r="AG20" s="28">
        <f t="shared" si="16"/>
        <v>0</v>
      </c>
      <c r="AH20" s="28">
        <f t="shared" si="16"/>
        <v>0</v>
      </c>
      <c r="AI20" s="28">
        <f t="shared" si="16"/>
        <v>0</v>
      </c>
      <c r="AJ20" s="28">
        <f t="shared" si="16"/>
        <v>0</v>
      </c>
      <c r="AK20" s="28">
        <f t="shared" si="16"/>
        <v>0</v>
      </c>
      <c r="AL20" s="28">
        <f t="shared" si="16"/>
        <v>0</v>
      </c>
      <c r="AM20" s="28">
        <f t="shared" si="16"/>
        <v>0</v>
      </c>
      <c r="AN20" s="28">
        <f t="shared" si="16"/>
        <v>0</v>
      </c>
      <c r="AO20" s="28">
        <f t="shared" si="16"/>
        <v>0</v>
      </c>
      <c r="AP20" s="28">
        <f t="shared" si="16"/>
        <v>0</v>
      </c>
      <c r="AQ20" s="28">
        <f t="shared" si="16"/>
        <v>0</v>
      </c>
      <c r="AR20" s="28">
        <f t="shared" si="16"/>
        <v>0</v>
      </c>
      <c r="AS20" s="28">
        <f t="shared" si="16"/>
        <v>0</v>
      </c>
      <c r="AT20" s="28">
        <f t="shared" si="16"/>
        <v>0</v>
      </c>
      <c r="AU20" s="53">
        <f t="shared" si="16"/>
        <v>0</v>
      </c>
      <c r="AV20" s="98">
        <f t="shared" si="16"/>
        <v>0</v>
      </c>
      <c r="AW20" s="28">
        <f t="shared" si="16"/>
        <v>0</v>
      </c>
      <c r="AX20" s="28">
        <f t="shared" si="16"/>
        <v>0</v>
      </c>
      <c r="AY20" s="28">
        <f t="shared" si="16"/>
        <v>0</v>
      </c>
      <c r="AZ20" s="28">
        <f t="shared" si="16"/>
        <v>0</v>
      </c>
      <c r="BA20" s="28">
        <f t="shared" si="16"/>
        <v>0</v>
      </c>
      <c r="BB20" s="28">
        <f t="shared" si="16"/>
        <v>0</v>
      </c>
      <c r="BC20" s="28">
        <f t="shared" si="16"/>
        <v>0</v>
      </c>
      <c r="BD20" s="28">
        <f t="shared" si="16"/>
        <v>0</v>
      </c>
      <c r="BE20" s="28">
        <f t="shared" si="16"/>
        <v>0</v>
      </c>
      <c r="BF20" s="28">
        <f t="shared" si="16"/>
        <v>0</v>
      </c>
      <c r="BG20" s="28">
        <f t="shared" si="16"/>
        <v>0</v>
      </c>
      <c r="BH20" s="28">
        <f t="shared" si="16"/>
        <v>0</v>
      </c>
      <c r="BI20" s="28">
        <f t="shared" si="16"/>
        <v>0</v>
      </c>
      <c r="BJ20" s="28">
        <f t="shared" si="16"/>
        <v>0</v>
      </c>
      <c r="BK20" s="28">
        <f t="shared" si="16"/>
        <v>0</v>
      </c>
      <c r="BL20" s="28">
        <f t="shared" si="16"/>
        <v>0</v>
      </c>
      <c r="BM20" s="28">
        <f t="shared" si="16"/>
        <v>0</v>
      </c>
      <c r="BN20" s="28">
        <f t="shared" si="16"/>
        <v>0</v>
      </c>
      <c r="BO20" s="28">
        <f t="shared" si="16"/>
        <v>0</v>
      </c>
      <c r="BP20" s="53">
        <f t="shared" si="16"/>
        <v>0</v>
      </c>
    </row>
    <row r="21" spans="1:68" s="12" customFormat="1" ht="16.5" customHeight="1">
      <c r="A21" s="29">
        <v>1</v>
      </c>
      <c r="B21" s="30" t="s">
        <v>112</v>
      </c>
      <c r="C21" s="31"/>
      <c r="D21" s="31"/>
      <c r="E21" s="31"/>
      <c r="F21" s="31"/>
      <c r="G21" s="31"/>
      <c r="H21" s="31"/>
      <c r="I21" s="31"/>
      <c r="J21" s="31"/>
      <c r="K21" s="31"/>
      <c r="L21" s="31"/>
      <c r="M21" s="31"/>
      <c r="N21" s="31"/>
      <c r="O21" s="31"/>
      <c r="P21" s="31"/>
      <c r="Q21" s="31"/>
      <c r="R21" s="31"/>
      <c r="S21" s="31"/>
      <c r="T21" s="31"/>
      <c r="U21" s="31"/>
      <c r="V21" s="31"/>
      <c r="W21" s="31"/>
      <c r="X21" s="53"/>
      <c r="Y21" s="98">
        <f>SUM(Z21:AD21)</f>
        <v>0</v>
      </c>
      <c r="Z21" s="31"/>
      <c r="AA21" s="31"/>
      <c r="AB21" s="31"/>
      <c r="AC21" s="31"/>
      <c r="AD21" s="31"/>
      <c r="AE21" s="28">
        <f>SUM(AG21:AH21)</f>
        <v>0</v>
      </c>
      <c r="AF21" s="31"/>
      <c r="AG21" s="31"/>
      <c r="AH21" s="31"/>
      <c r="AI21" s="31"/>
      <c r="AJ21" s="31"/>
      <c r="AK21" s="31"/>
      <c r="AL21" s="31"/>
      <c r="AM21" s="31"/>
      <c r="AN21" s="28">
        <f>AE21-AI21-AJ21-AK21-AL21-AM21</f>
        <v>0</v>
      </c>
      <c r="AO21" s="28">
        <f>Y21-AE21</f>
        <v>0</v>
      </c>
      <c r="AP21" s="31"/>
      <c r="AQ21" s="28">
        <f>Z21-AF21</f>
        <v>0</v>
      </c>
      <c r="AR21" s="31"/>
      <c r="AS21" s="31"/>
      <c r="AT21" s="31"/>
      <c r="AU21" s="54"/>
      <c r="AV21" s="113"/>
      <c r="AW21" s="28">
        <f>SUM(AX21:AY21)</f>
        <v>0</v>
      </c>
      <c r="AX21" s="31"/>
      <c r="AY21" s="31"/>
      <c r="AZ21" s="31"/>
      <c r="BA21" s="31"/>
      <c r="BB21" s="31"/>
      <c r="BC21" s="28">
        <f>AO21-AZ21-BA21-BB21</f>
        <v>0</v>
      </c>
      <c r="BD21" s="31"/>
      <c r="BE21" s="31"/>
      <c r="BF21" s="31"/>
      <c r="BG21" s="31"/>
      <c r="BH21" s="31"/>
      <c r="BI21" s="31"/>
      <c r="BJ21" s="28">
        <f>AO21-BE21-BF21-BG21-BH21-BI21</f>
        <v>0</v>
      </c>
      <c r="BK21" s="31"/>
      <c r="BL21" s="31"/>
      <c r="BM21" s="31"/>
      <c r="BN21" s="31"/>
      <c r="BO21" s="31"/>
      <c r="BP21" s="54"/>
    </row>
    <row r="22" spans="1:68" s="12" customFormat="1" ht="16.5" customHeight="1">
      <c r="A22" s="29">
        <v>2</v>
      </c>
      <c r="B22" s="30" t="s">
        <v>112</v>
      </c>
      <c r="C22" s="31"/>
      <c r="D22" s="31"/>
      <c r="E22" s="31"/>
      <c r="F22" s="31"/>
      <c r="G22" s="31"/>
      <c r="H22" s="31"/>
      <c r="I22" s="31"/>
      <c r="J22" s="31"/>
      <c r="K22" s="31"/>
      <c r="L22" s="31"/>
      <c r="M22" s="31"/>
      <c r="N22" s="31"/>
      <c r="O22" s="31"/>
      <c r="P22" s="31"/>
      <c r="Q22" s="31"/>
      <c r="R22" s="31"/>
      <c r="S22" s="31"/>
      <c r="T22" s="31"/>
      <c r="U22" s="31"/>
      <c r="V22" s="31"/>
      <c r="W22" s="31"/>
      <c r="X22" s="53"/>
      <c r="Y22" s="98">
        <f>SUM(Z22:AD22)</f>
        <v>0</v>
      </c>
      <c r="Z22" s="31"/>
      <c r="AA22" s="31"/>
      <c r="AB22" s="31"/>
      <c r="AC22" s="31"/>
      <c r="AD22" s="31"/>
      <c r="AE22" s="28">
        <f>SUM(AG22:AH22)</f>
        <v>0</v>
      </c>
      <c r="AF22" s="31"/>
      <c r="AG22" s="31"/>
      <c r="AH22" s="31"/>
      <c r="AI22" s="31"/>
      <c r="AJ22" s="31"/>
      <c r="AK22" s="31"/>
      <c r="AL22" s="31"/>
      <c r="AM22" s="31"/>
      <c r="AN22" s="28">
        <f>AE22-AI22-AJ22-AK22-AL22-AM22</f>
        <v>0</v>
      </c>
      <c r="AO22" s="28">
        <f>Y22-AE22</f>
        <v>0</v>
      </c>
      <c r="AP22" s="31"/>
      <c r="AQ22" s="28">
        <f>Z22-AF22</f>
        <v>0</v>
      </c>
      <c r="AR22" s="31"/>
      <c r="AS22" s="31"/>
      <c r="AT22" s="31"/>
      <c r="AU22" s="54"/>
      <c r="AV22" s="113"/>
      <c r="AW22" s="28">
        <f>SUM(AX22:AY22)</f>
        <v>0</v>
      </c>
      <c r="AX22" s="31"/>
      <c r="AY22" s="31"/>
      <c r="AZ22" s="31"/>
      <c r="BA22" s="31"/>
      <c r="BB22" s="31"/>
      <c r="BC22" s="28">
        <f>AO22-AZ22-BA22-BB22</f>
        <v>0</v>
      </c>
      <c r="BD22" s="31"/>
      <c r="BE22" s="31"/>
      <c r="BF22" s="31"/>
      <c r="BG22" s="31"/>
      <c r="BH22" s="31"/>
      <c r="BI22" s="31"/>
      <c r="BJ22" s="28">
        <f>AO22-BE22-BF22-BG22-BH22-BI22</f>
        <v>0</v>
      </c>
      <c r="BK22" s="31"/>
      <c r="BL22" s="31"/>
      <c r="BM22" s="31"/>
      <c r="BN22" s="31"/>
      <c r="BO22" s="31"/>
      <c r="BP22" s="54"/>
    </row>
    <row r="23" spans="1:68" s="116" customFormat="1" ht="16.5" customHeight="1">
      <c r="A23" s="285" t="s">
        <v>113</v>
      </c>
      <c r="B23" s="286"/>
      <c r="C23" s="28">
        <f aca="true" t="shared" si="17" ref="C23:H23">SUM(C24:C25)</f>
        <v>0</v>
      </c>
      <c r="D23" s="28">
        <f t="shared" si="17"/>
        <v>0</v>
      </c>
      <c r="E23" s="28">
        <f t="shared" si="17"/>
        <v>0</v>
      </c>
      <c r="F23" s="28">
        <f t="shared" si="17"/>
        <v>0</v>
      </c>
      <c r="G23" s="28">
        <f t="shared" si="17"/>
        <v>0</v>
      </c>
      <c r="H23" s="28">
        <f t="shared" si="17"/>
        <v>0</v>
      </c>
      <c r="I23" s="28"/>
      <c r="J23" s="28">
        <f aca="true" t="shared" si="18" ref="J23:R23">SUM(J24:J25)</f>
        <v>0</v>
      </c>
      <c r="K23" s="28">
        <f t="shared" si="18"/>
        <v>0</v>
      </c>
      <c r="L23" s="28">
        <f t="shared" si="18"/>
        <v>0</v>
      </c>
      <c r="M23" s="28">
        <f t="shared" si="18"/>
        <v>0</v>
      </c>
      <c r="N23" s="28">
        <f t="shared" si="18"/>
        <v>0</v>
      </c>
      <c r="O23" s="28">
        <f t="shared" si="18"/>
        <v>0</v>
      </c>
      <c r="P23" s="28">
        <f t="shared" si="18"/>
        <v>0</v>
      </c>
      <c r="Q23" s="28">
        <f t="shared" si="18"/>
        <v>0</v>
      </c>
      <c r="R23" s="28">
        <f t="shared" si="18"/>
        <v>0</v>
      </c>
      <c r="S23" s="28"/>
      <c r="T23" s="28">
        <f aca="true" t="shared" si="19" ref="T23:BP23">SUM(T24:T25)</f>
        <v>0</v>
      </c>
      <c r="U23" s="28">
        <f t="shared" si="19"/>
        <v>0</v>
      </c>
      <c r="V23" s="28">
        <f t="shared" si="19"/>
        <v>0</v>
      </c>
      <c r="W23" s="28">
        <f t="shared" si="19"/>
        <v>0</v>
      </c>
      <c r="X23" s="53"/>
      <c r="Y23" s="98">
        <f t="shared" si="19"/>
        <v>0</v>
      </c>
      <c r="Z23" s="28">
        <f t="shared" si="19"/>
        <v>0</v>
      </c>
      <c r="AA23" s="28">
        <f t="shared" si="19"/>
        <v>0</v>
      </c>
      <c r="AB23" s="28">
        <f t="shared" si="19"/>
        <v>0</v>
      </c>
      <c r="AC23" s="28">
        <f t="shared" si="19"/>
        <v>0</v>
      </c>
      <c r="AD23" s="28">
        <f t="shared" si="19"/>
        <v>0</v>
      </c>
      <c r="AE23" s="28">
        <f t="shared" si="19"/>
        <v>0</v>
      </c>
      <c r="AF23" s="28">
        <f t="shared" si="19"/>
        <v>0</v>
      </c>
      <c r="AG23" s="28">
        <f t="shared" si="19"/>
        <v>0</v>
      </c>
      <c r="AH23" s="28">
        <f t="shared" si="19"/>
        <v>0</v>
      </c>
      <c r="AI23" s="28">
        <f t="shared" si="19"/>
        <v>0</v>
      </c>
      <c r="AJ23" s="28">
        <f t="shared" si="19"/>
        <v>0</v>
      </c>
      <c r="AK23" s="28">
        <f t="shared" si="19"/>
        <v>0</v>
      </c>
      <c r="AL23" s="28">
        <f t="shared" si="19"/>
        <v>0</v>
      </c>
      <c r="AM23" s="28">
        <f t="shared" si="19"/>
        <v>0</v>
      </c>
      <c r="AN23" s="28">
        <f t="shared" si="19"/>
        <v>0</v>
      </c>
      <c r="AO23" s="28">
        <f t="shared" si="19"/>
        <v>0</v>
      </c>
      <c r="AP23" s="28">
        <f t="shared" si="19"/>
        <v>0</v>
      </c>
      <c r="AQ23" s="28">
        <f t="shared" si="19"/>
        <v>0</v>
      </c>
      <c r="AR23" s="28">
        <f t="shared" si="19"/>
        <v>0</v>
      </c>
      <c r="AS23" s="28">
        <f t="shared" si="19"/>
        <v>0</v>
      </c>
      <c r="AT23" s="28">
        <f t="shared" si="19"/>
        <v>0</v>
      </c>
      <c r="AU23" s="53">
        <f t="shared" si="19"/>
        <v>0</v>
      </c>
      <c r="AV23" s="98">
        <f t="shared" si="19"/>
        <v>0</v>
      </c>
      <c r="AW23" s="28">
        <f t="shared" si="19"/>
        <v>0</v>
      </c>
      <c r="AX23" s="28">
        <f t="shared" si="19"/>
        <v>0</v>
      </c>
      <c r="AY23" s="28">
        <f t="shared" si="19"/>
        <v>0</v>
      </c>
      <c r="AZ23" s="28">
        <f t="shared" si="19"/>
        <v>0</v>
      </c>
      <c r="BA23" s="28">
        <f t="shared" si="19"/>
        <v>0</v>
      </c>
      <c r="BB23" s="28">
        <f t="shared" si="19"/>
        <v>0</v>
      </c>
      <c r="BC23" s="28">
        <f t="shared" si="19"/>
        <v>0</v>
      </c>
      <c r="BD23" s="28">
        <f t="shared" si="19"/>
        <v>0</v>
      </c>
      <c r="BE23" s="28">
        <f t="shared" si="19"/>
        <v>0</v>
      </c>
      <c r="BF23" s="28">
        <f t="shared" si="19"/>
        <v>0</v>
      </c>
      <c r="BG23" s="28">
        <f t="shared" si="19"/>
        <v>0</v>
      </c>
      <c r="BH23" s="28">
        <f t="shared" si="19"/>
        <v>0</v>
      </c>
      <c r="BI23" s="28">
        <f t="shared" si="19"/>
        <v>0</v>
      </c>
      <c r="BJ23" s="28">
        <f t="shared" si="19"/>
        <v>0</v>
      </c>
      <c r="BK23" s="28">
        <f t="shared" si="19"/>
        <v>0</v>
      </c>
      <c r="BL23" s="28">
        <f t="shared" si="19"/>
        <v>0</v>
      </c>
      <c r="BM23" s="28">
        <f t="shared" si="19"/>
        <v>0</v>
      </c>
      <c r="BN23" s="28">
        <f t="shared" si="19"/>
        <v>0</v>
      </c>
      <c r="BO23" s="28">
        <f t="shared" si="19"/>
        <v>0</v>
      </c>
      <c r="BP23" s="53">
        <f t="shared" si="19"/>
        <v>0</v>
      </c>
    </row>
    <row r="24" spans="1:68" s="12" customFormat="1" ht="16.5" customHeight="1">
      <c r="A24" s="29">
        <v>1</v>
      </c>
      <c r="B24" s="30" t="s">
        <v>114</v>
      </c>
      <c r="C24" s="31"/>
      <c r="D24" s="31"/>
      <c r="E24" s="31"/>
      <c r="F24" s="31"/>
      <c r="G24" s="31"/>
      <c r="H24" s="31"/>
      <c r="I24" s="31"/>
      <c r="J24" s="31"/>
      <c r="K24" s="31"/>
      <c r="L24" s="31"/>
      <c r="M24" s="31"/>
      <c r="N24" s="31"/>
      <c r="O24" s="31"/>
      <c r="P24" s="31"/>
      <c r="Q24" s="31"/>
      <c r="R24" s="31"/>
      <c r="S24" s="31"/>
      <c r="T24" s="31"/>
      <c r="U24" s="31"/>
      <c r="V24" s="31"/>
      <c r="W24" s="31"/>
      <c r="X24" s="53"/>
      <c r="Y24" s="98">
        <f>SUM(Z24:AD24)</f>
        <v>0</v>
      </c>
      <c r="Z24" s="31"/>
      <c r="AA24" s="31"/>
      <c r="AB24" s="31"/>
      <c r="AC24" s="31"/>
      <c r="AD24" s="31"/>
      <c r="AE24" s="28">
        <f>SUM(AG24:AH24)</f>
        <v>0</v>
      </c>
      <c r="AF24" s="31"/>
      <c r="AG24" s="31"/>
      <c r="AH24" s="31"/>
      <c r="AI24" s="31"/>
      <c r="AJ24" s="31"/>
      <c r="AK24" s="31"/>
      <c r="AL24" s="31"/>
      <c r="AM24" s="31"/>
      <c r="AN24" s="28">
        <f>AE24-AI24-AJ24-AK24-AL24-AM24</f>
        <v>0</v>
      </c>
      <c r="AO24" s="28">
        <f>Y24-AE24</f>
        <v>0</v>
      </c>
      <c r="AP24" s="31"/>
      <c r="AQ24" s="28">
        <f>Z24-AF24</f>
        <v>0</v>
      </c>
      <c r="AR24" s="31"/>
      <c r="AS24" s="31"/>
      <c r="AT24" s="31"/>
      <c r="AU24" s="54"/>
      <c r="AV24" s="113"/>
      <c r="AW24" s="28">
        <f>SUM(AX24:AY24)</f>
        <v>0</v>
      </c>
      <c r="AX24" s="31"/>
      <c r="AY24" s="31"/>
      <c r="AZ24" s="31"/>
      <c r="BA24" s="31"/>
      <c r="BB24" s="31"/>
      <c r="BC24" s="28">
        <f>AO24-AZ24-BA24-BB24</f>
        <v>0</v>
      </c>
      <c r="BD24" s="31"/>
      <c r="BE24" s="31"/>
      <c r="BF24" s="31"/>
      <c r="BG24" s="31"/>
      <c r="BH24" s="31"/>
      <c r="BI24" s="31"/>
      <c r="BJ24" s="28">
        <f>AO24-BE24-BF24-BG24-BH24-BI24</f>
        <v>0</v>
      </c>
      <c r="BK24" s="31"/>
      <c r="BL24" s="31"/>
      <c r="BM24" s="31"/>
      <c r="BN24" s="31"/>
      <c r="BO24" s="31"/>
      <c r="BP24" s="54"/>
    </row>
    <row r="25" spans="1:68" s="12" customFormat="1" ht="16.5" customHeight="1">
      <c r="A25" s="29">
        <v>2</v>
      </c>
      <c r="B25" s="30" t="s">
        <v>114</v>
      </c>
      <c r="C25" s="31"/>
      <c r="D25" s="31"/>
      <c r="E25" s="31"/>
      <c r="F25" s="31"/>
      <c r="G25" s="31"/>
      <c r="H25" s="31"/>
      <c r="I25" s="31"/>
      <c r="J25" s="31"/>
      <c r="K25" s="31"/>
      <c r="L25" s="31"/>
      <c r="M25" s="31"/>
      <c r="N25" s="31"/>
      <c r="O25" s="31"/>
      <c r="P25" s="31"/>
      <c r="Q25" s="31"/>
      <c r="R25" s="31"/>
      <c r="S25" s="31"/>
      <c r="T25" s="31"/>
      <c r="U25" s="31"/>
      <c r="V25" s="31"/>
      <c r="W25" s="31"/>
      <c r="X25" s="53"/>
      <c r="Y25" s="98">
        <f>SUM(Z25:AD25)</f>
        <v>0</v>
      </c>
      <c r="Z25" s="31"/>
      <c r="AA25" s="31"/>
      <c r="AB25" s="31"/>
      <c r="AC25" s="31"/>
      <c r="AD25" s="31"/>
      <c r="AE25" s="28">
        <f>SUM(AG25:AH25)</f>
        <v>0</v>
      </c>
      <c r="AF25" s="31"/>
      <c r="AG25" s="31"/>
      <c r="AH25" s="31"/>
      <c r="AI25" s="31"/>
      <c r="AJ25" s="31"/>
      <c r="AK25" s="31"/>
      <c r="AL25" s="31"/>
      <c r="AM25" s="31"/>
      <c r="AN25" s="28">
        <f>AE25-AI25-AJ25-AK25-AL25-AM25</f>
        <v>0</v>
      </c>
      <c r="AO25" s="28">
        <f>Y25-AE25</f>
        <v>0</v>
      </c>
      <c r="AP25" s="31"/>
      <c r="AQ25" s="28">
        <f>Z25-AF25</f>
        <v>0</v>
      </c>
      <c r="AR25" s="31"/>
      <c r="AS25" s="31"/>
      <c r="AT25" s="31"/>
      <c r="AU25" s="54"/>
      <c r="AV25" s="113"/>
      <c r="AW25" s="28">
        <f>SUM(AX25:AY25)</f>
        <v>0</v>
      </c>
      <c r="AX25" s="31"/>
      <c r="AY25" s="31"/>
      <c r="AZ25" s="31"/>
      <c r="BA25" s="31"/>
      <c r="BB25" s="31"/>
      <c r="BC25" s="28">
        <f>AO25-AZ25-BA25-BB25</f>
        <v>0</v>
      </c>
      <c r="BD25" s="31"/>
      <c r="BE25" s="31"/>
      <c r="BF25" s="31"/>
      <c r="BG25" s="31"/>
      <c r="BH25" s="31"/>
      <c r="BI25" s="31"/>
      <c r="BJ25" s="28">
        <f>AO25-BE25-BF25-BG25-BH25-BI25</f>
        <v>0</v>
      </c>
      <c r="BK25" s="31"/>
      <c r="BL25" s="31"/>
      <c r="BM25" s="31"/>
      <c r="BN25" s="31"/>
      <c r="BO25" s="31"/>
      <c r="BP25" s="54"/>
    </row>
    <row r="26" spans="1:68" s="116" customFormat="1" ht="16.5" customHeight="1">
      <c r="A26" s="285" t="s">
        <v>115</v>
      </c>
      <c r="B26" s="286"/>
      <c r="C26" s="28">
        <f aca="true" t="shared" si="20" ref="C26:H26">SUM(C27:C28)</f>
        <v>0</v>
      </c>
      <c r="D26" s="28">
        <f t="shared" si="20"/>
        <v>0</v>
      </c>
      <c r="E26" s="28">
        <f t="shared" si="20"/>
        <v>0</v>
      </c>
      <c r="F26" s="28">
        <f t="shared" si="20"/>
        <v>0</v>
      </c>
      <c r="G26" s="28">
        <f t="shared" si="20"/>
        <v>0</v>
      </c>
      <c r="H26" s="28">
        <f t="shared" si="20"/>
        <v>0</v>
      </c>
      <c r="I26" s="28"/>
      <c r="J26" s="28">
        <f aca="true" t="shared" si="21" ref="J26:R26">SUM(J27:J28)</f>
        <v>0</v>
      </c>
      <c r="K26" s="28">
        <f t="shared" si="21"/>
        <v>0</v>
      </c>
      <c r="L26" s="28">
        <f t="shared" si="21"/>
        <v>0</v>
      </c>
      <c r="M26" s="28">
        <f t="shared" si="21"/>
        <v>0</v>
      </c>
      <c r="N26" s="28">
        <f t="shared" si="21"/>
        <v>0</v>
      </c>
      <c r="O26" s="28">
        <f t="shared" si="21"/>
        <v>0</v>
      </c>
      <c r="P26" s="28">
        <f t="shared" si="21"/>
        <v>0</v>
      </c>
      <c r="Q26" s="28">
        <f t="shared" si="21"/>
        <v>0</v>
      </c>
      <c r="R26" s="28">
        <f t="shared" si="21"/>
        <v>0</v>
      </c>
      <c r="S26" s="28"/>
      <c r="T26" s="28">
        <f aca="true" t="shared" si="22" ref="T26:BP26">SUM(T27:T28)</f>
        <v>0</v>
      </c>
      <c r="U26" s="28">
        <f t="shared" si="22"/>
        <v>0</v>
      </c>
      <c r="V26" s="28">
        <f t="shared" si="22"/>
        <v>0</v>
      </c>
      <c r="W26" s="28">
        <f t="shared" si="22"/>
        <v>0</v>
      </c>
      <c r="X26" s="53"/>
      <c r="Y26" s="98">
        <f t="shared" si="22"/>
        <v>0</v>
      </c>
      <c r="Z26" s="28">
        <f t="shared" si="22"/>
        <v>0</v>
      </c>
      <c r="AA26" s="28">
        <f t="shared" si="22"/>
        <v>0</v>
      </c>
      <c r="AB26" s="28">
        <f t="shared" si="22"/>
        <v>0</v>
      </c>
      <c r="AC26" s="28">
        <f t="shared" si="22"/>
        <v>0</v>
      </c>
      <c r="AD26" s="28">
        <f t="shared" si="22"/>
        <v>0</v>
      </c>
      <c r="AE26" s="28">
        <f t="shared" si="22"/>
        <v>0</v>
      </c>
      <c r="AF26" s="28">
        <f t="shared" si="22"/>
        <v>0</v>
      </c>
      <c r="AG26" s="28">
        <f t="shared" si="22"/>
        <v>0</v>
      </c>
      <c r="AH26" s="28">
        <f t="shared" si="22"/>
        <v>0</v>
      </c>
      <c r="AI26" s="28">
        <f t="shared" si="22"/>
        <v>0</v>
      </c>
      <c r="AJ26" s="28">
        <f t="shared" si="22"/>
        <v>0</v>
      </c>
      <c r="AK26" s="28">
        <f t="shared" si="22"/>
        <v>0</v>
      </c>
      <c r="AL26" s="28">
        <f t="shared" si="22"/>
        <v>0</v>
      </c>
      <c r="AM26" s="28">
        <f t="shared" si="22"/>
        <v>0</v>
      </c>
      <c r="AN26" s="28">
        <f t="shared" si="22"/>
        <v>0</v>
      </c>
      <c r="AO26" s="28">
        <f t="shared" si="22"/>
        <v>0</v>
      </c>
      <c r="AP26" s="28">
        <f t="shared" si="22"/>
        <v>0</v>
      </c>
      <c r="AQ26" s="28">
        <f t="shared" si="22"/>
        <v>0</v>
      </c>
      <c r="AR26" s="28">
        <f t="shared" si="22"/>
        <v>0</v>
      </c>
      <c r="AS26" s="28">
        <f t="shared" si="22"/>
        <v>0</v>
      </c>
      <c r="AT26" s="28">
        <f t="shared" si="22"/>
        <v>0</v>
      </c>
      <c r="AU26" s="53">
        <f t="shared" si="22"/>
        <v>0</v>
      </c>
      <c r="AV26" s="98">
        <f t="shared" si="22"/>
        <v>0</v>
      </c>
      <c r="AW26" s="28">
        <f t="shared" si="22"/>
        <v>0</v>
      </c>
      <c r="AX26" s="28">
        <f t="shared" si="22"/>
        <v>0</v>
      </c>
      <c r="AY26" s="28">
        <f t="shared" si="22"/>
        <v>0</v>
      </c>
      <c r="AZ26" s="28">
        <f t="shared" si="22"/>
        <v>0</v>
      </c>
      <c r="BA26" s="28">
        <f t="shared" si="22"/>
        <v>0</v>
      </c>
      <c r="BB26" s="28">
        <f t="shared" si="22"/>
        <v>0</v>
      </c>
      <c r="BC26" s="28">
        <f t="shared" si="22"/>
        <v>0</v>
      </c>
      <c r="BD26" s="28">
        <f t="shared" si="22"/>
        <v>0</v>
      </c>
      <c r="BE26" s="28">
        <f t="shared" si="22"/>
        <v>0</v>
      </c>
      <c r="BF26" s="28">
        <f t="shared" si="22"/>
        <v>0</v>
      </c>
      <c r="BG26" s="28">
        <f t="shared" si="22"/>
        <v>0</v>
      </c>
      <c r="BH26" s="28">
        <f t="shared" si="22"/>
        <v>0</v>
      </c>
      <c r="BI26" s="28">
        <f t="shared" si="22"/>
        <v>0</v>
      </c>
      <c r="BJ26" s="28">
        <f t="shared" si="22"/>
        <v>0</v>
      </c>
      <c r="BK26" s="28">
        <f t="shared" si="22"/>
        <v>0</v>
      </c>
      <c r="BL26" s="28">
        <f t="shared" si="22"/>
        <v>0</v>
      </c>
      <c r="BM26" s="28">
        <f t="shared" si="22"/>
        <v>0</v>
      </c>
      <c r="BN26" s="28">
        <f t="shared" si="22"/>
        <v>0</v>
      </c>
      <c r="BO26" s="28">
        <f t="shared" si="22"/>
        <v>0</v>
      </c>
      <c r="BP26" s="53">
        <f t="shared" si="22"/>
        <v>0</v>
      </c>
    </row>
    <row r="27" spans="1:68" s="12" customFormat="1" ht="16.5" customHeight="1">
      <c r="A27" s="29">
        <v>1</v>
      </c>
      <c r="B27" s="30" t="s">
        <v>114</v>
      </c>
      <c r="C27" s="31"/>
      <c r="D27" s="31"/>
      <c r="E27" s="31"/>
      <c r="F27" s="31"/>
      <c r="G27" s="31"/>
      <c r="H27" s="31"/>
      <c r="I27" s="31"/>
      <c r="J27" s="31"/>
      <c r="K27" s="31"/>
      <c r="L27" s="31"/>
      <c r="M27" s="31"/>
      <c r="N27" s="31"/>
      <c r="O27" s="31"/>
      <c r="P27" s="31"/>
      <c r="Q27" s="31"/>
      <c r="R27" s="31"/>
      <c r="S27" s="31"/>
      <c r="T27" s="31"/>
      <c r="U27" s="31"/>
      <c r="V27" s="31"/>
      <c r="W27" s="31"/>
      <c r="X27" s="53"/>
      <c r="Y27" s="98">
        <f>SUM(Z27:AD27)</f>
        <v>0</v>
      </c>
      <c r="Z27" s="31"/>
      <c r="AA27" s="31"/>
      <c r="AB27" s="31"/>
      <c r="AC27" s="31"/>
      <c r="AD27" s="31"/>
      <c r="AE27" s="28">
        <f>SUM(AG27:AH27)</f>
        <v>0</v>
      </c>
      <c r="AF27" s="31"/>
      <c r="AG27" s="31"/>
      <c r="AH27" s="31"/>
      <c r="AI27" s="31"/>
      <c r="AJ27" s="31"/>
      <c r="AK27" s="31"/>
      <c r="AL27" s="31"/>
      <c r="AM27" s="31"/>
      <c r="AN27" s="28">
        <f>AE27-AI27-AJ27-AK27-AL27-AM27</f>
        <v>0</v>
      </c>
      <c r="AO27" s="28">
        <f>Y27-AE27</f>
        <v>0</v>
      </c>
      <c r="AP27" s="31"/>
      <c r="AQ27" s="28">
        <f>Z27-AF27</f>
        <v>0</v>
      </c>
      <c r="AR27" s="31"/>
      <c r="AS27" s="31"/>
      <c r="AT27" s="31"/>
      <c r="AU27" s="54"/>
      <c r="AV27" s="113"/>
      <c r="AW27" s="28">
        <f>SUM(AX27:AY27)</f>
        <v>0</v>
      </c>
      <c r="AX27" s="31"/>
      <c r="AY27" s="31"/>
      <c r="AZ27" s="31"/>
      <c r="BA27" s="31"/>
      <c r="BB27" s="31"/>
      <c r="BC27" s="28">
        <f>AO27-AZ27-BA27-BB27</f>
        <v>0</v>
      </c>
      <c r="BD27" s="31"/>
      <c r="BE27" s="31"/>
      <c r="BF27" s="31"/>
      <c r="BG27" s="31"/>
      <c r="BH27" s="31"/>
      <c r="BI27" s="31"/>
      <c r="BJ27" s="28">
        <f>AO27-BE27-BF27-BG27-BH27-BI27</f>
        <v>0</v>
      </c>
      <c r="BK27" s="31"/>
      <c r="BL27" s="31"/>
      <c r="BM27" s="31"/>
      <c r="BN27" s="31"/>
      <c r="BO27" s="31"/>
      <c r="BP27" s="54"/>
    </row>
    <row r="28" spans="1:68" s="12" customFormat="1" ht="16.5" customHeight="1">
      <c r="A28" s="29">
        <v>2</v>
      </c>
      <c r="B28" s="30" t="s">
        <v>114</v>
      </c>
      <c r="C28" s="31"/>
      <c r="D28" s="31"/>
      <c r="E28" s="31"/>
      <c r="F28" s="31"/>
      <c r="G28" s="31"/>
      <c r="H28" s="31"/>
      <c r="I28" s="31"/>
      <c r="J28" s="31"/>
      <c r="K28" s="31"/>
      <c r="L28" s="31"/>
      <c r="M28" s="31"/>
      <c r="N28" s="31"/>
      <c r="O28" s="31"/>
      <c r="P28" s="31"/>
      <c r="Q28" s="31"/>
      <c r="R28" s="31"/>
      <c r="S28" s="31"/>
      <c r="T28" s="31"/>
      <c r="U28" s="31"/>
      <c r="V28" s="31"/>
      <c r="W28" s="31"/>
      <c r="X28" s="53"/>
      <c r="Y28" s="98">
        <f>SUM(Z28:AD28)</f>
        <v>0</v>
      </c>
      <c r="Z28" s="31"/>
      <c r="AA28" s="31"/>
      <c r="AB28" s="31"/>
      <c r="AC28" s="31"/>
      <c r="AD28" s="31"/>
      <c r="AE28" s="28">
        <f>SUM(AG28:AH28)</f>
        <v>0</v>
      </c>
      <c r="AF28" s="31"/>
      <c r="AG28" s="31"/>
      <c r="AH28" s="31"/>
      <c r="AI28" s="31"/>
      <c r="AJ28" s="31"/>
      <c r="AK28" s="31"/>
      <c r="AL28" s="31"/>
      <c r="AM28" s="31"/>
      <c r="AN28" s="28">
        <f>AE28-AI28-AJ28-AK28-AL28-AM28</f>
        <v>0</v>
      </c>
      <c r="AO28" s="28">
        <f>Y28-AE28</f>
        <v>0</v>
      </c>
      <c r="AP28" s="31"/>
      <c r="AQ28" s="28">
        <f>Z28-AF28</f>
        <v>0</v>
      </c>
      <c r="AR28" s="31"/>
      <c r="AS28" s="31"/>
      <c r="AT28" s="31"/>
      <c r="AU28" s="54"/>
      <c r="AV28" s="113"/>
      <c r="AW28" s="28">
        <f>SUM(AX28:AY28)</f>
        <v>0</v>
      </c>
      <c r="AX28" s="31"/>
      <c r="AY28" s="31"/>
      <c r="AZ28" s="31"/>
      <c r="BA28" s="31"/>
      <c r="BB28" s="31"/>
      <c r="BC28" s="28">
        <f>AO28-AZ28-BA28-BB28</f>
        <v>0</v>
      </c>
      <c r="BD28" s="31"/>
      <c r="BE28" s="31"/>
      <c r="BF28" s="31"/>
      <c r="BG28" s="31"/>
      <c r="BH28" s="31"/>
      <c r="BI28" s="31"/>
      <c r="BJ28" s="28">
        <f>AO28-BE28-BF28-BG28-BH28-BI28</f>
        <v>0</v>
      </c>
      <c r="BK28" s="31"/>
      <c r="BL28" s="31"/>
      <c r="BM28" s="31"/>
      <c r="BN28" s="31"/>
      <c r="BO28" s="31"/>
      <c r="BP28" s="54"/>
    </row>
    <row r="29" spans="1:68" s="116" customFormat="1" ht="16.5" customHeight="1">
      <c r="A29" s="285" t="s">
        <v>116</v>
      </c>
      <c r="B29" s="286"/>
      <c r="C29" s="28">
        <f aca="true" t="shared" si="23" ref="C29:H29">SUM(C30:C31)</f>
        <v>0</v>
      </c>
      <c r="D29" s="28">
        <f t="shared" si="23"/>
        <v>0</v>
      </c>
      <c r="E29" s="28">
        <f t="shared" si="23"/>
        <v>0</v>
      </c>
      <c r="F29" s="28">
        <f t="shared" si="23"/>
        <v>0</v>
      </c>
      <c r="G29" s="28">
        <f t="shared" si="23"/>
        <v>0</v>
      </c>
      <c r="H29" s="28">
        <f t="shared" si="23"/>
        <v>0</v>
      </c>
      <c r="I29" s="28"/>
      <c r="J29" s="28">
        <f aca="true" t="shared" si="24" ref="J29:R29">SUM(J30:J31)</f>
        <v>0</v>
      </c>
      <c r="K29" s="28">
        <f t="shared" si="24"/>
        <v>0</v>
      </c>
      <c r="L29" s="28">
        <f t="shared" si="24"/>
        <v>0</v>
      </c>
      <c r="M29" s="28">
        <f t="shared" si="24"/>
        <v>0</v>
      </c>
      <c r="N29" s="28">
        <f t="shared" si="24"/>
        <v>0</v>
      </c>
      <c r="O29" s="28">
        <f t="shared" si="24"/>
        <v>0</v>
      </c>
      <c r="P29" s="28">
        <f t="shared" si="24"/>
        <v>0</v>
      </c>
      <c r="Q29" s="28">
        <f t="shared" si="24"/>
        <v>0</v>
      </c>
      <c r="R29" s="28">
        <f t="shared" si="24"/>
        <v>0</v>
      </c>
      <c r="S29" s="28"/>
      <c r="T29" s="28">
        <f aca="true" t="shared" si="25" ref="T29:BP29">SUM(T30:T31)</f>
        <v>0</v>
      </c>
      <c r="U29" s="28">
        <f t="shared" si="25"/>
        <v>0</v>
      </c>
      <c r="V29" s="28">
        <f t="shared" si="25"/>
        <v>0</v>
      </c>
      <c r="W29" s="28">
        <f t="shared" si="25"/>
        <v>0</v>
      </c>
      <c r="X29" s="53"/>
      <c r="Y29" s="98">
        <f t="shared" si="25"/>
        <v>0</v>
      </c>
      <c r="Z29" s="28">
        <f t="shared" si="25"/>
        <v>0</v>
      </c>
      <c r="AA29" s="28">
        <f t="shared" si="25"/>
        <v>0</v>
      </c>
      <c r="AB29" s="28">
        <f t="shared" si="25"/>
        <v>0</v>
      </c>
      <c r="AC29" s="28">
        <f t="shared" si="25"/>
        <v>0</v>
      </c>
      <c r="AD29" s="28">
        <f t="shared" si="25"/>
        <v>0</v>
      </c>
      <c r="AE29" s="28">
        <f t="shared" si="25"/>
        <v>0</v>
      </c>
      <c r="AF29" s="28">
        <f t="shared" si="25"/>
        <v>0</v>
      </c>
      <c r="AG29" s="28">
        <f t="shared" si="25"/>
        <v>0</v>
      </c>
      <c r="AH29" s="28">
        <f t="shared" si="25"/>
        <v>0</v>
      </c>
      <c r="AI29" s="28">
        <f t="shared" si="25"/>
        <v>0</v>
      </c>
      <c r="AJ29" s="28">
        <f t="shared" si="25"/>
        <v>0</v>
      </c>
      <c r="AK29" s="28">
        <f t="shared" si="25"/>
        <v>0</v>
      </c>
      <c r="AL29" s="28">
        <f t="shared" si="25"/>
        <v>0</v>
      </c>
      <c r="AM29" s="28">
        <f t="shared" si="25"/>
        <v>0</v>
      </c>
      <c r="AN29" s="28">
        <f t="shared" si="25"/>
        <v>0</v>
      </c>
      <c r="AO29" s="28">
        <f t="shared" si="25"/>
        <v>0</v>
      </c>
      <c r="AP29" s="28">
        <f t="shared" si="25"/>
        <v>0</v>
      </c>
      <c r="AQ29" s="28">
        <f t="shared" si="25"/>
        <v>0</v>
      </c>
      <c r="AR29" s="28">
        <f t="shared" si="25"/>
        <v>0</v>
      </c>
      <c r="AS29" s="28">
        <f t="shared" si="25"/>
        <v>0</v>
      </c>
      <c r="AT29" s="28">
        <f t="shared" si="25"/>
        <v>0</v>
      </c>
      <c r="AU29" s="53">
        <f t="shared" si="25"/>
        <v>0</v>
      </c>
      <c r="AV29" s="98">
        <f t="shared" si="25"/>
        <v>0</v>
      </c>
      <c r="AW29" s="28">
        <f t="shared" si="25"/>
        <v>0</v>
      </c>
      <c r="AX29" s="28">
        <f t="shared" si="25"/>
        <v>0</v>
      </c>
      <c r="AY29" s="28">
        <f t="shared" si="25"/>
        <v>0</v>
      </c>
      <c r="AZ29" s="28">
        <f t="shared" si="25"/>
        <v>0</v>
      </c>
      <c r="BA29" s="28">
        <f t="shared" si="25"/>
        <v>0</v>
      </c>
      <c r="BB29" s="28">
        <f t="shared" si="25"/>
        <v>0</v>
      </c>
      <c r="BC29" s="28">
        <f t="shared" si="25"/>
        <v>0</v>
      </c>
      <c r="BD29" s="28">
        <f t="shared" si="25"/>
        <v>0</v>
      </c>
      <c r="BE29" s="28">
        <f t="shared" si="25"/>
        <v>0</v>
      </c>
      <c r="BF29" s="28">
        <f t="shared" si="25"/>
        <v>0</v>
      </c>
      <c r="BG29" s="28">
        <f t="shared" si="25"/>
        <v>0</v>
      </c>
      <c r="BH29" s="28">
        <f t="shared" si="25"/>
        <v>0</v>
      </c>
      <c r="BI29" s="28">
        <f t="shared" si="25"/>
        <v>0</v>
      </c>
      <c r="BJ29" s="28">
        <f t="shared" si="25"/>
        <v>0</v>
      </c>
      <c r="BK29" s="28">
        <f t="shared" si="25"/>
        <v>0</v>
      </c>
      <c r="BL29" s="28">
        <f t="shared" si="25"/>
        <v>0</v>
      </c>
      <c r="BM29" s="28">
        <f t="shared" si="25"/>
        <v>0</v>
      </c>
      <c r="BN29" s="28">
        <f t="shared" si="25"/>
        <v>0</v>
      </c>
      <c r="BO29" s="28">
        <f t="shared" si="25"/>
        <v>0</v>
      </c>
      <c r="BP29" s="53">
        <f t="shared" si="25"/>
        <v>0</v>
      </c>
    </row>
    <row r="30" spans="1:68" s="12" customFormat="1" ht="16.5" customHeight="1">
      <c r="A30" s="29">
        <v>1</v>
      </c>
      <c r="B30" s="30" t="s">
        <v>114</v>
      </c>
      <c r="C30" s="31"/>
      <c r="D30" s="31"/>
      <c r="E30" s="31"/>
      <c r="F30" s="31"/>
      <c r="G30" s="31"/>
      <c r="H30" s="31"/>
      <c r="I30" s="31"/>
      <c r="J30" s="31"/>
      <c r="K30" s="31"/>
      <c r="L30" s="31"/>
      <c r="M30" s="31"/>
      <c r="N30" s="31"/>
      <c r="O30" s="31"/>
      <c r="P30" s="31"/>
      <c r="Q30" s="31"/>
      <c r="R30" s="31"/>
      <c r="S30" s="31"/>
      <c r="T30" s="31"/>
      <c r="U30" s="31"/>
      <c r="V30" s="31"/>
      <c r="W30" s="31"/>
      <c r="X30" s="53"/>
      <c r="Y30" s="98">
        <f>SUM(Z30:AD30)</f>
        <v>0</v>
      </c>
      <c r="Z30" s="31"/>
      <c r="AA30" s="31"/>
      <c r="AB30" s="31"/>
      <c r="AC30" s="31"/>
      <c r="AD30" s="31"/>
      <c r="AE30" s="28">
        <f>SUM(AG30:AH30)</f>
        <v>0</v>
      </c>
      <c r="AF30" s="31"/>
      <c r="AG30" s="31"/>
      <c r="AH30" s="31"/>
      <c r="AI30" s="31"/>
      <c r="AJ30" s="31"/>
      <c r="AK30" s="31"/>
      <c r="AL30" s="31"/>
      <c r="AM30" s="31"/>
      <c r="AN30" s="28">
        <f>AE30-AI30-AJ30-AK30-AL30-AM30</f>
        <v>0</v>
      </c>
      <c r="AO30" s="28">
        <f>Y30-AE30</f>
        <v>0</v>
      </c>
      <c r="AP30" s="31"/>
      <c r="AQ30" s="28">
        <f>Z30-AF30</f>
        <v>0</v>
      </c>
      <c r="AR30" s="31"/>
      <c r="AS30" s="31"/>
      <c r="AT30" s="31"/>
      <c r="AU30" s="54"/>
      <c r="AV30" s="113"/>
      <c r="AW30" s="28">
        <f>SUM(AX30:AY30)</f>
        <v>0</v>
      </c>
      <c r="AX30" s="31"/>
      <c r="AY30" s="31"/>
      <c r="AZ30" s="31"/>
      <c r="BA30" s="31"/>
      <c r="BB30" s="31"/>
      <c r="BC30" s="28">
        <f>AO30-AZ30-BA30-BB30</f>
        <v>0</v>
      </c>
      <c r="BD30" s="31"/>
      <c r="BE30" s="31"/>
      <c r="BF30" s="31"/>
      <c r="BG30" s="31"/>
      <c r="BH30" s="31"/>
      <c r="BI30" s="31"/>
      <c r="BJ30" s="28">
        <f>AO30-BE30-BF30-BG30-BH30-BI30</f>
        <v>0</v>
      </c>
      <c r="BK30" s="31"/>
      <c r="BL30" s="31"/>
      <c r="BM30" s="31"/>
      <c r="BN30" s="31"/>
      <c r="BO30" s="31"/>
      <c r="BP30" s="54"/>
    </row>
    <row r="31" spans="1:68" s="12" customFormat="1" ht="16.5" customHeight="1">
      <c r="A31" s="32">
        <v>2</v>
      </c>
      <c r="B31" s="33" t="s">
        <v>114</v>
      </c>
      <c r="C31" s="31"/>
      <c r="D31" s="31"/>
      <c r="E31" s="31"/>
      <c r="F31" s="31"/>
      <c r="G31" s="31"/>
      <c r="H31" s="31"/>
      <c r="I31" s="31"/>
      <c r="J31" s="31"/>
      <c r="K31" s="31"/>
      <c r="L31" s="31"/>
      <c r="M31" s="31"/>
      <c r="N31" s="31"/>
      <c r="O31" s="31"/>
      <c r="P31" s="31"/>
      <c r="Q31" s="31"/>
      <c r="R31" s="31"/>
      <c r="S31" s="31"/>
      <c r="T31" s="31"/>
      <c r="U31" s="31"/>
      <c r="V31" s="31"/>
      <c r="W31" s="31"/>
      <c r="X31" s="53"/>
      <c r="Y31" s="98">
        <f>SUM(Z31:AD31)</f>
        <v>0</v>
      </c>
      <c r="Z31" s="31"/>
      <c r="AA31" s="31"/>
      <c r="AB31" s="31"/>
      <c r="AC31" s="31"/>
      <c r="AD31" s="31"/>
      <c r="AE31" s="28">
        <f>SUM(AG31:AH31)</f>
        <v>0</v>
      </c>
      <c r="AF31" s="31"/>
      <c r="AG31" s="31"/>
      <c r="AH31" s="31"/>
      <c r="AI31" s="31"/>
      <c r="AJ31" s="31"/>
      <c r="AK31" s="31"/>
      <c r="AL31" s="31"/>
      <c r="AM31" s="31"/>
      <c r="AN31" s="28">
        <f>AE31-AI31-AJ31-AK31-AL31-AM31</f>
        <v>0</v>
      </c>
      <c r="AO31" s="28">
        <f>Y31-AE31</f>
        <v>0</v>
      </c>
      <c r="AP31" s="31"/>
      <c r="AQ31" s="28">
        <f>Z31-AF31</f>
        <v>0</v>
      </c>
      <c r="AR31" s="31"/>
      <c r="AS31" s="31"/>
      <c r="AT31" s="31"/>
      <c r="AU31" s="54"/>
      <c r="AV31" s="113"/>
      <c r="AW31" s="28">
        <f>SUM(AX31:AY31)</f>
        <v>0</v>
      </c>
      <c r="AX31" s="31"/>
      <c r="AY31" s="31"/>
      <c r="AZ31" s="31"/>
      <c r="BA31" s="31"/>
      <c r="BB31" s="31"/>
      <c r="BC31" s="28">
        <f>AO31-AZ31-BA31-BB31</f>
        <v>0</v>
      </c>
      <c r="BD31" s="31"/>
      <c r="BE31" s="31"/>
      <c r="BF31" s="31"/>
      <c r="BG31" s="31"/>
      <c r="BH31" s="31"/>
      <c r="BI31" s="31"/>
      <c r="BJ31" s="28">
        <f>AO31-BE31-BF31-BG31-BH31-BI31</f>
        <v>0</v>
      </c>
      <c r="BK31" s="31"/>
      <c r="BL31" s="31"/>
      <c r="BM31" s="31"/>
      <c r="BN31" s="31"/>
      <c r="BO31" s="31"/>
      <c r="BP31" s="54"/>
    </row>
    <row r="32" spans="1:68" s="12" customFormat="1" ht="29.25" customHeight="1">
      <c r="A32" s="235" t="s">
        <v>117</v>
      </c>
      <c r="B32" s="236"/>
      <c r="C32" s="243"/>
      <c r="D32" s="243"/>
      <c r="E32" s="243"/>
      <c r="F32" s="243"/>
      <c r="G32" s="243"/>
      <c r="H32" s="240"/>
      <c r="I32" s="239" t="s">
        <v>118</v>
      </c>
      <c r="J32" s="240"/>
      <c r="K32" s="277"/>
      <c r="L32" s="277"/>
      <c r="M32" s="277"/>
      <c r="N32" s="277"/>
      <c r="O32" s="277"/>
      <c r="P32" s="249" t="s">
        <v>119</v>
      </c>
      <c r="Q32" s="250"/>
      <c r="R32" s="250"/>
      <c r="S32" s="250"/>
      <c r="T32" s="250"/>
      <c r="U32" s="250"/>
      <c r="V32" s="250"/>
      <c r="W32" s="250"/>
      <c r="X32" s="251"/>
      <c r="Y32" s="122"/>
      <c r="Z32" s="122"/>
      <c r="AA32" s="239" t="s">
        <v>120</v>
      </c>
      <c r="AB32" s="243"/>
      <c r="AC32" s="255"/>
      <c r="AD32" s="256"/>
      <c r="AE32" s="256"/>
      <c r="AF32" s="256"/>
      <c r="AG32" s="256"/>
      <c r="AH32" s="278"/>
      <c r="AI32" s="255" t="s">
        <v>119</v>
      </c>
      <c r="AJ32" s="256"/>
      <c r="AK32" s="256"/>
      <c r="AL32" s="256"/>
      <c r="AM32" s="256"/>
      <c r="AN32" s="256"/>
      <c r="AO32" s="256"/>
      <c r="AP32" s="256"/>
      <c r="AQ32" s="256"/>
      <c r="AR32" s="256"/>
      <c r="AS32" s="256"/>
      <c r="AT32" s="256"/>
      <c r="AU32" s="257"/>
      <c r="AV32" s="127"/>
      <c r="AW32" s="127"/>
      <c r="AX32" s="127"/>
      <c r="AY32" s="245" t="s">
        <v>121</v>
      </c>
      <c r="AZ32" s="246"/>
      <c r="BA32" s="279"/>
      <c r="BB32" s="279"/>
      <c r="BC32" s="279"/>
      <c r="BD32" s="279"/>
      <c r="BE32" s="279"/>
      <c r="BF32" s="279"/>
      <c r="BG32" s="279"/>
      <c r="BH32" s="279"/>
      <c r="BI32" s="231" t="s">
        <v>119</v>
      </c>
      <c r="BJ32" s="231"/>
      <c r="BK32" s="231"/>
      <c r="BL32" s="231"/>
      <c r="BM32" s="231"/>
      <c r="BN32" s="231"/>
      <c r="BO32" s="231"/>
      <c r="BP32" s="232"/>
    </row>
    <row r="33" spans="1:68" s="12" customFormat="1" ht="27" customHeight="1">
      <c r="A33" s="237"/>
      <c r="B33" s="238"/>
      <c r="C33" s="259" t="s">
        <v>122</v>
      </c>
      <c r="D33" s="259"/>
      <c r="E33" s="259"/>
      <c r="F33" s="259"/>
      <c r="G33" s="259"/>
      <c r="H33" s="280"/>
      <c r="I33" s="241"/>
      <c r="J33" s="242"/>
      <c r="K33" s="252" t="s">
        <v>123</v>
      </c>
      <c r="L33" s="253"/>
      <c r="M33" s="253"/>
      <c r="N33" s="253"/>
      <c r="O33" s="281"/>
      <c r="P33" s="252"/>
      <c r="Q33" s="253"/>
      <c r="R33" s="253"/>
      <c r="S33" s="253"/>
      <c r="T33" s="253"/>
      <c r="U33" s="253"/>
      <c r="V33" s="253"/>
      <c r="W33" s="253"/>
      <c r="X33" s="254"/>
      <c r="Y33" s="282" t="s">
        <v>124</v>
      </c>
      <c r="Z33" s="282"/>
      <c r="AA33" s="241"/>
      <c r="AB33" s="244"/>
      <c r="AC33" s="258" t="s">
        <v>125</v>
      </c>
      <c r="AD33" s="259"/>
      <c r="AE33" s="259"/>
      <c r="AF33" s="259"/>
      <c r="AG33" s="259"/>
      <c r="AH33" s="280"/>
      <c r="AI33" s="258"/>
      <c r="AJ33" s="259"/>
      <c r="AK33" s="259"/>
      <c r="AL33" s="259"/>
      <c r="AM33" s="259"/>
      <c r="AN33" s="259"/>
      <c r="AO33" s="259"/>
      <c r="AP33" s="259"/>
      <c r="AQ33" s="259"/>
      <c r="AR33" s="259"/>
      <c r="AS33" s="259"/>
      <c r="AT33" s="259"/>
      <c r="AU33" s="260"/>
      <c r="AV33" s="283" t="s">
        <v>126</v>
      </c>
      <c r="AW33" s="283"/>
      <c r="AX33" s="283"/>
      <c r="AY33" s="247"/>
      <c r="AZ33" s="248"/>
      <c r="BA33" s="284" t="s">
        <v>125</v>
      </c>
      <c r="BB33" s="284"/>
      <c r="BC33" s="284"/>
      <c r="BD33" s="284"/>
      <c r="BE33" s="284"/>
      <c r="BF33" s="284"/>
      <c r="BG33" s="284"/>
      <c r="BH33" s="284"/>
      <c r="BI33" s="233"/>
      <c r="BJ33" s="233"/>
      <c r="BK33" s="233"/>
      <c r="BL33" s="233"/>
      <c r="BM33" s="233"/>
      <c r="BN33" s="233"/>
      <c r="BO33" s="233"/>
      <c r="BP33" s="234"/>
    </row>
    <row r="34" spans="1:43" s="12" customFormat="1" ht="5.25"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P34" s="114"/>
      <c r="AQ34" s="114"/>
    </row>
    <row r="35" spans="3:68" s="12" customFormat="1" ht="26.25" customHeight="1">
      <c r="C35" s="39"/>
      <c r="D35" s="271" t="s">
        <v>127</v>
      </c>
      <c r="E35" s="271"/>
      <c r="F35" s="271"/>
      <c r="G35" s="271"/>
      <c r="H35" s="271"/>
      <c r="I35" s="271"/>
      <c r="J35" s="271"/>
      <c r="K35" s="271"/>
      <c r="L35" s="271"/>
      <c r="M35" s="271"/>
      <c r="N35" s="271"/>
      <c r="O35" s="271"/>
      <c r="P35" s="271"/>
      <c r="Q35" s="271"/>
      <c r="R35" s="271"/>
      <c r="S35" s="271"/>
      <c r="T35" s="271"/>
      <c r="U35" s="271"/>
      <c r="V35" s="271"/>
      <c r="W35" s="271"/>
      <c r="X35" s="271"/>
      <c r="Y35" s="271" t="s">
        <v>127</v>
      </c>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t="s">
        <v>128</v>
      </c>
      <c r="AW35" s="271"/>
      <c r="AX35" s="271"/>
      <c r="AY35" s="271"/>
      <c r="AZ35" s="271"/>
      <c r="BA35" s="271"/>
      <c r="BB35" s="271"/>
      <c r="BC35" s="271"/>
      <c r="BD35" s="271"/>
      <c r="BE35" s="271"/>
      <c r="BF35" s="271"/>
      <c r="BG35" s="271"/>
      <c r="BH35" s="271"/>
      <c r="BI35" s="271"/>
      <c r="BJ35" s="271"/>
      <c r="BK35" s="271"/>
      <c r="BL35" s="271"/>
      <c r="BM35" s="271"/>
      <c r="BN35" s="271"/>
      <c r="BO35" s="271"/>
      <c r="BP35" s="271"/>
    </row>
    <row r="36" spans="3:68" s="12" customFormat="1" ht="26.25" customHeight="1">
      <c r="C36" s="39"/>
      <c r="D36" s="271" t="s">
        <v>129</v>
      </c>
      <c r="E36" s="271"/>
      <c r="F36" s="271"/>
      <c r="G36" s="271"/>
      <c r="H36" s="271"/>
      <c r="I36" s="271"/>
      <c r="J36" s="271"/>
      <c r="K36" s="271"/>
      <c r="L36" s="271"/>
      <c r="M36" s="271"/>
      <c r="N36" s="271"/>
      <c r="O36" s="271"/>
      <c r="P36" s="271"/>
      <c r="Q36" s="271"/>
      <c r="R36" s="271"/>
      <c r="S36" s="271"/>
      <c r="T36" s="271"/>
      <c r="U36" s="271"/>
      <c r="V36" s="271"/>
      <c r="W36" s="271"/>
      <c r="X36" s="271"/>
      <c r="Y36" s="271" t="s">
        <v>130</v>
      </c>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t="s">
        <v>131</v>
      </c>
      <c r="AW36" s="271"/>
      <c r="AX36" s="271"/>
      <c r="AY36" s="271"/>
      <c r="AZ36" s="271"/>
      <c r="BA36" s="271"/>
      <c r="BB36" s="271"/>
      <c r="BC36" s="271"/>
      <c r="BD36" s="271"/>
      <c r="BE36" s="271"/>
      <c r="BF36" s="271"/>
      <c r="BG36" s="271"/>
      <c r="BH36" s="271"/>
      <c r="BI36" s="271"/>
      <c r="BJ36" s="271"/>
      <c r="BK36" s="271"/>
      <c r="BL36" s="271"/>
      <c r="BM36" s="271"/>
      <c r="BN36" s="271"/>
      <c r="BO36" s="271"/>
      <c r="BP36" s="271"/>
    </row>
    <row r="37" spans="3:68" s="12" customFormat="1" ht="12" customHeight="1">
      <c r="C37" s="39"/>
      <c r="D37" s="271" t="s">
        <v>132</v>
      </c>
      <c r="E37" s="271"/>
      <c r="F37" s="271"/>
      <c r="G37" s="271"/>
      <c r="H37" s="271"/>
      <c r="I37" s="271"/>
      <c r="J37" s="271"/>
      <c r="K37" s="271"/>
      <c r="L37" s="271"/>
      <c r="M37" s="271"/>
      <c r="N37" s="271"/>
      <c r="O37" s="271"/>
      <c r="P37" s="271"/>
      <c r="Q37" s="271"/>
      <c r="R37" s="271"/>
      <c r="S37" s="271"/>
      <c r="T37" s="271"/>
      <c r="U37" s="271"/>
      <c r="V37" s="271"/>
      <c r="W37" s="271"/>
      <c r="X37" s="271"/>
      <c r="Y37" s="271" t="s">
        <v>133</v>
      </c>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t="s">
        <v>134</v>
      </c>
      <c r="AW37" s="271"/>
      <c r="AX37" s="271"/>
      <c r="AY37" s="271"/>
      <c r="AZ37" s="271"/>
      <c r="BA37" s="271"/>
      <c r="BB37" s="271"/>
      <c r="BC37" s="271"/>
      <c r="BD37" s="271"/>
      <c r="BE37" s="271"/>
      <c r="BF37" s="271"/>
      <c r="BG37" s="271"/>
      <c r="BH37" s="271"/>
      <c r="BI37" s="271"/>
      <c r="BJ37" s="271"/>
      <c r="BK37" s="271"/>
      <c r="BL37" s="271"/>
      <c r="BM37" s="271"/>
      <c r="BN37" s="271"/>
      <c r="BO37" s="271"/>
      <c r="BP37" s="271"/>
    </row>
    <row r="38" spans="3:68" s="12" customFormat="1" ht="37.5" customHeight="1">
      <c r="C38" s="101"/>
      <c r="D38" s="271" t="s">
        <v>135</v>
      </c>
      <c r="E38" s="271"/>
      <c r="F38" s="271"/>
      <c r="G38" s="271"/>
      <c r="H38" s="271"/>
      <c r="I38" s="271"/>
      <c r="J38" s="271"/>
      <c r="K38" s="271"/>
      <c r="L38" s="271"/>
      <c r="M38" s="271"/>
      <c r="N38" s="271"/>
      <c r="O38" s="271"/>
      <c r="P38" s="271"/>
      <c r="Q38" s="271"/>
      <c r="R38" s="271"/>
      <c r="S38" s="271"/>
      <c r="T38" s="271"/>
      <c r="U38" s="271"/>
      <c r="V38" s="271"/>
      <c r="W38" s="271"/>
      <c r="X38" s="271"/>
      <c r="Y38" s="271" t="s">
        <v>136</v>
      </c>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t="s">
        <v>137</v>
      </c>
      <c r="AW38" s="271"/>
      <c r="AX38" s="271"/>
      <c r="AY38" s="271"/>
      <c r="AZ38" s="271"/>
      <c r="BA38" s="271"/>
      <c r="BB38" s="271"/>
      <c r="BC38" s="271"/>
      <c r="BD38" s="271"/>
      <c r="BE38" s="271"/>
      <c r="BF38" s="271"/>
      <c r="BG38" s="271"/>
      <c r="BH38" s="271"/>
      <c r="BI38" s="271"/>
      <c r="BJ38" s="271"/>
      <c r="BK38" s="271"/>
      <c r="BL38" s="271"/>
      <c r="BM38" s="271"/>
      <c r="BN38" s="271"/>
      <c r="BO38" s="271"/>
      <c r="BP38" s="271"/>
    </row>
    <row r="39" spans="3:47" s="12" customFormat="1" ht="15" customHeight="1">
      <c r="C39" s="39"/>
      <c r="D39" s="271" t="s">
        <v>138</v>
      </c>
      <c r="E39" s="271"/>
      <c r="F39" s="271"/>
      <c r="G39" s="271"/>
      <c r="H39" s="271"/>
      <c r="I39" s="271"/>
      <c r="J39" s="271"/>
      <c r="K39" s="271"/>
      <c r="L39" s="271"/>
      <c r="M39" s="271"/>
      <c r="N39" s="271"/>
      <c r="O39" s="271"/>
      <c r="P39" s="271"/>
      <c r="Q39" s="271"/>
      <c r="R39" s="271"/>
      <c r="S39" s="271"/>
      <c r="T39" s="271"/>
      <c r="U39" s="271"/>
      <c r="V39" s="271"/>
      <c r="W39" s="271"/>
      <c r="X39" s="271"/>
      <c r="Y39" s="271" t="s">
        <v>138</v>
      </c>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row>
    <row r="40" spans="3:47" s="12" customFormat="1" ht="15" customHeight="1">
      <c r="C40" s="39"/>
      <c r="D40" s="271" t="s">
        <v>139</v>
      </c>
      <c r="E40" s="271"/>
      <c r="F40" s="271"/>
      <c r="G40" s="271"/>
      <c r="H40" s="271"/>
      <c r="I40" s="271"/>
      <c r="J40" s="271"/>
      <c r="K40" s="271"/>
      <c r="L40" s="271"/>
      <c r="M40" s="271"/>
      <c r="N40" s="271"/>
      <c r="O40" s="271"/>
      <c r="P40" s="271"/>
      <c r="Q40" s="271"/>
      <c r="R40" s="271"/>
      <c r="S40" s="271"/>
      <c r="T40" s="271"/>
      <c r="U40" s="271"/>
      <c r="V40" s="271"/>
      <c r="W40" s="271"/>
      <c r="X40" s="271"/>
      <c r="Y40" s="271" t="s">
        <v>139</v>
      </c>
      <c r="Z40" s="271"/>
      <c r="AA40" s="271"/>
      <c r="AB40" s="271"/>
      <c r="AC40" s="271"/>
      <c r="AD40" s="271"/>
      <c r="AE40" s="271"/>
      <c r="AF40" s="271"/>
      <c r="AG40" s="271"/>
      <c r="AH40" s="271"/>
      <c r="AI40" s="271"/>
      <c r="AJ40" s="271"/>
      <c r="AK40" s="271"/>
      <c r="AL40" s="271"/>
      <c r="AM40" s="271"/>
      <c r="AN40" s="271"/>
      <c r="AO40" s="271"/>
      <c r="AP40" s="271"/>
      <c r="AQ40" s="271"/>
      <c r="AR40" s="271"/>
      <c r="AS40" s="271"/>
      <c r="AT40" s="271"/>
      <c r="AU40" s="271"/>
    </row>
  </sheetData>
  <sheetProtection formatCells="0" formatColumns="0" formatRows="0" insertColumns="0" insertRows="0" deleteColumns="0" deleteRows="0" sort="0"/>
  <mergeCells count="107">
    <mergeCell ref="D1:X1"/>
    <mergeCell ref="Y1:AU1"/>
    <mergeCell ref="AV1:BP1"/>
    <mergeCell ref="AV4:BP4"/>
    <mergeCell ref="AW5:AY5"/>
    <mergeCell ref="BE5:BJ5"/>
    <mergeCell ref="BL5:BP5"/>
    <mergeCell ref="T4:T7"/>
    <mergeCell ref="U6:U7"/>
    <mergeCell ref="V6:V7"/>
    <mergeCell ref="G6:I6"/>
    <mergeCell ref="Z6:AD6"/>
    <mergeCell ref="AG6:AH6"/>
    <mergeCell ref="AI6:AN6"/>
    <mergeCell ref="AS6:AT6"/>
    <mergeCell ref="A11:B11"/>
    <mergeCell ref="J6:J7"/>
    <mergeCell ref="K6:K7"/>
    <mergeCell ref="L6:L7"/>
    <mergeCell ref="M6:M7"/>
    <mergeCell ref="A14:B14"/>
    <mergeCell ref="A17:B17"/>
    <mergeCell ref="A20:B20"/>
    <mergeCell ref="A23:B23"/>
    <mergeCell ref="A26:B26"/>
    <mergeCell ref="A29:B29"/>
    <mergeCell ref="C32:H32"/>
    <mergeCell ref="K32:O32"/>
    <mergeCell ref="AC32:AH32"/>
    <mergeCell ref="BA32:BH32"/>
    <mergeCell ref="C33:H33"/>
    <mergeCell ref="K33:O33"/>
    <mergeCell ref="Y33:Z33"/>
    <mergeCell ref="AC33:AH33"/>
    <mergeCell ref="AV33:AX33"/>
    <mergeCell ref="BA33:BH33"/>
    <mergeCell ref="D35:X35"/>
    <mergeCell ref="Y35:AU35"/>
    <mergeCell ref="AV35:BP35"/>
    <mergeCell ref="D36:X36"/>
    <mergeCell ref="Y36:AU36"/>
    <mergeCell ref="AV36:BP36"/>
    <mergeCell ref="D37:X37"/>
    <mergeCell ref="Y37:AU37"/>
    <mergeCell ref="AV37:BP37"/>
    <mergeCell ref="D38:X38"/>
    <mergeCell ref="Y38:AU38"/>
    <mergeCell ref="AV38:BP38"/>
    <mergeCell ref="D39:X39"/>
    <mergeCell ref="Y39:AU39"/>
    <mergeCell ref="D40:X40"/>
    <mergeCell ref="Y40:AU40"/>
    <mergeCell ref="A4:A7"/>
    <mergeCell ref="B4:B7"/>
    <mergeCell ref="C4:C7"/>
    <mergeCell ref="D4:D7"/>
    <mergeCell ref="E6:E7"/>
    <mergeCell ref="F6:F7"/>
    <mergeCell ref="AF6:AF7"/>
    <mergeCell ref="AO6:AO7"/>
    <mergeCell ref="N6:N7"/>
    <mergeCell ref="O6:O7"/>
    <mergeCell ref="P6:P7"/>
    <mergeCell ref="Q6:Q7"/>
    <mergeCell ref="R6:R7"/>
    <mergeCell ref="S4:S7"/>
    <mergeCell ref="AP6:AP7"/>
    <mergeCell ref="AQ6:AQ7"/>
    <mergeCell ref="AR6:AR7"/>
    <mergeCell ref="AU6:AU7"/>
    <mergeCell ref="AV5:AV7"/>
    <mergeCell ref="AW6:AW7"/>
    <mergeCell ref="AO4:AQ5"/>
    <mergeCell ref="AR4:AU5"/>
    <mergeCell ref="AX6:AX7"/>
    <mergeCell ref="AY6:AY7"/>
    <mergeCell ref="BD5:BD7"/>
    <mergeCell ref="BE6:BE7"/>
    <mergeCell ref="BF6:BF7"/>
    <mergeCell ref="BG6:BG7"/>
    <mergeCell ref="AZ5:BC6"/>
    <mergeCell ref="BH6:BH7"/>
    <mergeCell ref="BI6:BI7"/>
    <mergeCell ref="BJ6:BJ7"/>
    <mergeCell ref="BK5:BK7"/>
    <mergeCell ref="BL6:BL7"/>
    <mergeCell ref="BM6:BM7"/>
    <mergeCell ref="BN6:BN7"/>
    <mergeCell ref="BO6:BO7"/>
    <mergeCell ref="BP6:BP7"/>
    <mergeCell ref="BI32:BP33"/>
    <mergeCell ref="A32:B33"/>
    <mergeCell ref="I32:J33"/>
    <mergeCell ref="AA32:AB33"/>
    <mergeCell ref="AY32:AZ33"/>
    <mergeCell ref="P32:X33"/>
    <mergeCell ref="AI32:AU33"/>
    <mergeCell ref="E4:F5"/>
    <mergeCell ref="U4:V5"/>
    <mergeCell ref="G4:J5"/>
    <mergeCell ref="K4:R5"/>
    <mergeCell ref="Y4:AD5"/>
    <mergeCell ref="AE4:AN5"/>
    <mergeCell ref="W4:W7"/>
    <mergeCell ref="X4:X7"/>
    <mergeCell ref="Y6:Y7"/>
    <mergeCell ref="AE6:AE7"/>
  </mergeCells>
  <printOptions horizontalCentered="1" verticalCentered="1"/>
  <pageMargins left="0.19652777777777777" right="0.19652777777777777" top="0.19652777777777777" bottom="0.15694444444444444" header="0" footer="0"/>
  <pageSetup cellComments="asDisplayed" fitToWidth="0" horizontalDpi="600" verticalDpi="600" orientation="landscape" paperSize="9" scale="75"/>
  <drawing r:id="rId3"/>
  <legacyDrawing r:id="rId2"/>
</worksheet>
</file>

<file path=xl/worksheets/sheet10.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C9" sqref="C9:H9"/>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477</v>
      </c>
      <c r="D3" s="401"/>
      <c r="E3" s="401"/>
      <c r="F3" s="401"/>
      <c r="G3" s="401"/>
      <c r="H3" s="402"/>
    </row>
    <row r="4" spans="1:8" ht="54" customHeight="1">
      <c r="A4" s="403" t="s">
        <v>321</v>
      </c>
      <c r="B4" s="404"/>
      <c r="C4" s="394" t="s">
        <v>340</v>
      </c>
      <c r="D4" s="395"/>
      <c r="E4" s="395"/>
      <c r="F4" s="395"/>
      <c r="G4" s="395"/>
      <c r="H4" s="396"/>
    </row>
    <row r="5" spans="1:8" ht="51" customHeight="1">
      <c r="A5" s="405" t="s">
        <v>478</v>
      </c>
      <c r="B5" s="404"/>
      <c r="C5" s="192" t="s">
        <v>482</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43486</v>
      </c>
      <c r="C7" s="394" t="s">
        <v>483</v>
      </c>
      <c r="D7" s="395"/>
      <c r="E7" s="395"/>
      <c r="F7" s="395"/>
      <c r="G7" s="395"/>
      <c r="H7" s="396"/>
      <c r="I7" s="8"/>
    </row>
    <row r="8" spans="1:8" ht="33" customHeight="1">
      <c r="A8" s="5">
        <v>2</v>
      </c>
      <c r="B8" s="3"/>
      <c r="C8" s="395"/>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1.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C10" sqref="C10:H10"/>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477</v>
      </c>
      <c r="D3" s="401"/>
      <c r="E3" s="401"/>
      <c r="F3" s="401"/>
      <c r="G3" s="401"/>
      <c r="H3" s="402"/>
    </row>
    <row r="4" spans="1:8" ht="54" customHeight="1">
      <c r="A4" s="403" t="s">
        <v>321</v>
      </c>
      <c r="B4" s="404"/>
      <c r="C4" s="394" t="s">
        <v>347</v>
      </c>
      <c r="D4" s="395"/>
      <c r="E4" s="395"/>
      <c r="F4" s="395"/>
      <c r="G4" s="395"/>
      <c r="H4" s="396"/>
    </row>
    <row r="5" spans="1:8" ht="51" customHeight="1">
      <c r="A5" s="405" t="s">
        <v>486</v>
      </c>
      <c r="B5" s="404"/>
      <c r="C5" s="192" t="s">
        <v>485</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43570</v>
      </c>
      <c r="C7" s="394" t="s">
        <v>498</v>
      </c>
      <c r="D7" s="395"/>
      <c r="E7" s="395"/>
      <c r="F7" s="395"/>
      <c r="G7" s="395"/>
      <c r="H7" s="396"/>
      <c r="I7" s="8"/>
    </row>
    <row r="8" spans="1:8" ht="33" customHeight="1">
      <c r="A8" s="5">
        <v>2</v>
      </c>
      <c r="B8" s="3"/>
      <c r="C8" s="395"/>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2.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C8" sqref="C8:H8"/>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477</v>
      </c>
      <c r="D3" s="401"/>
      <c r="E3" s="401"/>
      <c r="F3" s="401"/>
      <c r="G3" s="401"/>
      <c r="H3" s="402"/>
    </row>
    <row r="4" spans="1:8" ht="54" customHeight="1">
      <c r="A4" s="403" t="s">
        <v>321</v>
      </c>
      <c r="B4" s="404"/>
      <c r="C4" s="394" t="s">
        <v>487</v>
      </c>
      <c r="D4" s="395"/>
      <c r="E4" s="395"/>
      <c r="F4" s="395"/>
      <c r="G4" s="395"/>
      <c r="H4" s="396"/>
    </row>
    <row r="5" spans="1:8" ht="51" customHeight="1">
      <c r="A5" s="405" t="s">
        <v>489</v>
      </c>
      <c r="B5" s="404"/>
      <c r="C5" s="192" t="s">
        <v>488</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43659</v>
      </c>
      <c r="C7" s="394" t="s">
        <v>490</v>
      </c>
      <c r="D7" s="395"/>
      <c r="E7" s="395"/>
      <c r="F7" s="395"/>
      <c r="G7" s="395"/>
      <c r="H7" s="396"/>
      <c r="I7" s="8"/>
    </row>
    <row r="8" spans="1:8" ht="33" customHeight="1">
      <c r="A8" s="5">
        <v>2</v>
      </c>
      <c r="B8" s="195">
        <v>43718</v>
      </c>
      <c r="C8" s="394" t="s">
        <v>497</v>
      </c>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3.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C8" sqref="C8:H8"/>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477</v>
      </c>
      <c r="D3" s="401"/>
      <c r="E3" s="401"/>
      <c r="F3" s="401"/>
      <c r="G3" s="401"/>
      <c r="H3" s="402"/>
    </row>
    <row r="4" spans="1:8" ht="54" customHeight="1">
      <c r="A4" s="403" t="s">
        <v>321</v>
      </c>
      <c r="B4" s="404"/>
      <c r="C4" s="394" t="s">
        <v>354</v>
      </c>
      <c r="D4" s="395"/>
      <c r="E4" s="395"/>
      <c r="F4" s="395"/>
      <c r="G4" s="395"/>
      <c r="H4" s="396"/>
    </row>
    <row r="5" spans="1:8" ht="51" customHeight="1">
      <c r="A5" s="405" t="s">
        <v>489</v>
      </c>
      <c r="B5" s="404"/>
      <c r="C5" s="192" t="s">
        <v>491</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43661</v>
      </c>
      <c r="C7" s="394" t="s">
        <v>492</v>
      </c>
      <c r="D7" s="395"/>
      <c r="E7" s="395"/>
      <c r="F7" s="395"/>
      <c r="G7" s="395"/>
      <c r="H7" s="396"/>
      <c r="I7" s="8"/>
    </row>
    <row r="8" spans="1:8" ht="33" customHeight="1">
      <c r="A8" s="5">
        <v>2</v>
      </c>
      <c r="B8" s="195">
        <v>43724</v>
      </c>
      <c r="C8" s="394" t="s">
        <v>496</v>
      </c>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4.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L4" sqref="L4"/>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394" t="s">
        <v>493</v>
      </c>
      <c r="D4" s="395"/>
      <c r="E4" s="395"/>
      <c r="F4" s="395"/>
      <c r="G4" s="395"/>
      <c r="H4" s="396"/>
    </row>
    <row r="5" spans="1:8" ht="51" customHeight="1">
      <c r="A5" s="405" t="s">
        <v>489</v>
      </c>
      <c r="B5" s="404"/>
      <c r="C5" s="192" t="s">
        <v>494</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43666</v>
      </c>
      <c r="C7" s="394" t="s">
        <v>492</v>
      </c>
      <c r="D7" s="395"/>
      <c r="E7" s="395"/>
      <c r="F7" s="395"/>
      <c r="G7" s="395"/>
      <c r="H7" s="396"/>
      <c r="I7" s="8"/>
    </row>
    <row r="8" spans="1:8" ht="33" customHeight="1">
      <c r="A8" s="5">
        <v>2</v>
      </c>
      <c r="B8" s="195">
        <v>43714</v>
      </c>
      <c r="C8" s="394" t="s">
        <v>495</v>
      </c>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5.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C10" sqref="C10:H10"/>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394" t="s">
        <v>500</v>
      </c>
      <c r="D4" s="395"/>
      <c r="E4" s="395"/>
      <c r="F4" s="395"/>
      <c r="G4" s="395"/>
      <c r="H4" s="396"/>
    </row>
    <row r="5" spans="1:8" ht="51" customHeight="1">
      <c r="A5" s="405" t="s">
        <v>486</v>
      </c>
      <c r="B5" s="404"/>
      <c r="C5" s="192" t="s">
        <v>501</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43570</v>
      </c>
      <c r="C7" s="394" t="s">
        <v>492</v>
      </c>
      <c r="D7" s="395"/>
      <c r="E7" s="395"/>
      <c r="F7" s="395"/>
      <c r="G7" s="395"/>
      <c r="H7" s="396"/>
      <c r="I7" s="8"/>
    </row>
    <row r="8" spans="1:8" ht="33" customHeight="1">
      <c r="A8" s="5">
        <v>2</v>
      </c>
      <c r="B8" s="195">
        <v>43636</v>
      </c>
      <c r="C8" s="394" t="s">
        <v>502</v>
      </c>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6.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C10" sqref="C10:H10"/>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394" t="s">
        <v>503</v>
      </c>
      <c r="D4" s="395"/>
      <c r="E4" s="395"/>
      <c r="F4" s="395"/>
      <c r="G4" s="395"/>
      <c r="H4" s="396"/>
    </row>
    <row r="5" spans="1:8" ht="51" customHeight="1">
      <c r="A5" s="405" t="s">
        <v>505</v>
      </c>
      <c r="B5" s="404"/>
      <c r="C5" s="192" t="s">
        <v>504</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43724</v>
      </c>
      <c r="C7" s="394" t="s">
        <v>506</v>
      </c>
      <c r="D7" s="395"/>
      <c r="E7" s="395"/>
      <c r="F7" s="395"/>
      <c r="G7" s="395"/>
      <c r="H7" s="396"/>
      <c r="I7" s="8"/>
    </row>
    <row r="8" spans="1:8" ht="33" customHeight="1">
      <c r="A8" s="5">
        <v>2</v>
      </c>
      <c r="B8" s="195"/>
      <c r="C8" s="394"/>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7.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B7" sqref="B7"/>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394" t="s">
        <v>507</v>
      </c>
      <c r="D4" s="395"/>
      <c r="E4" s="395"/>
      <c r="F4" s="395"/>
      <c r="G4" s="395"/>
      <c r="H4" s="396"/>
    </row>
    <row r="5" spans="1:8" ht="51" customHeight="1">
      <c r="A5" s="405" t="s">
        <v>489</v>
      </c>
      <c r="B5" s="404"/>
      <c r="C5" s="192" t="s">
        <v>508</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43661</v>
      </c>
      <c r="C7" s="394" t="s">
        <v>492</v>
      </c>
      <c r="D7" s="395"/>
      <c r="E7" s="395"/>
      <c r="F7" s="395"/>
      <c r="G7" s="395"/>
      <c r="H7" s="396"/>
      <c r="I7" s="8"/>
    </row>
    <row r="8" spans="1:8" ht="33" customHeight="1">
      <c r="A8" s="5">
        <v>2</v>
      </c>
      <c r="B8" s="195">
        <v>43718</v>
      </c>
      <c r="C8" s="394" t="s">
        <v>509</v>
      </c>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8.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C10" sqref="C10:H10"/>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394" t="s">
        <v>510</v>
      </c>
      <c r="D4" s="395"/>
      <c r="E4" s="395"/>
      <c r="F4" s="395"/>
      <c r="G4" s="395"/>
      <c r="H4" s="396"/>
    </row>
    <row r="5" spans="1:8" ht="51" customHeight="1">
      <c r="A5" s="405" t="s">
        <v>486</v>
      </c>
      <c r="B5" s="404"/>
      <c r="C5" s="192" t="s">
        <v>511</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43565</v>
      </c>
      <c r="C7" s="394" t="s">
        <v>492</v>
      </c>
      <c r="D7" s="395"/>
      <c r="E7" s="395"/>
      <c r="F7" s="395"/>
      <c r="G7" s="395"/>
      <c r="H7" s="396"/>
      <c r="I7" s="8"/>
    </row>
    <row r="8" spans="1:8" ht="33" customHeight="1">
      <c r="A8" s="5">
        <v>2</v>
      </c>
      <c r="B8" s="195">
        <v>43631</v>
      </c>
      <c r="C8" s="394" t="s">
        <v>512</v>
      </c>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19.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C5" sqref="C5"/>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6" t="s">
        <v>513</v>
      </c>
      <c r="B4" s="407"/>
      <c r="C4" s="408" t="s">
        <v>514</v>
      </c>
      <c r="D4" s="408"/>
      <c r="E4" s="408"/>
      <c r="F4" s="408"/>
      <c r="G4" s="408"/>
      <c r="H4" s="409"/>
    </row>
    <row r="5" spans="1:8" ht="51" customHeight="1">
      <c r="A5" s="406" t="s">
        <v>515</v>
      </c>
      <c r="B5" s="407"/>
      <c r="C5" s="197" t="s">
        <v>549</v>
      </c>
      <c r="D5" s="407" t="s">
        <v>516</v>
      </c>
      <c r="E5" s="407"/>
      <c r="F5" s="198" t="s">
        <v>517</v>
      </c>
      <c r="G5" s="198" t="s">
        <v>323</v>
      </c>
      <c r="H5" s="199" t="s">
        <v>518</v>
      </c>
    </row>
    <row r="6" spans="1:8" ht="48" customHeight="1">
      <c r="A6" s="200" t="s">
        <v>7</v>
      </c>
      <c r="B6" s="196" t="s">
        <v>324</v>
      </c>
      <c r="C6" s="410" t="s">
        <v>519</v>
      </c>
      <c r="D6" s="410"/>
      <c r="E6" s="410"/>
      <c r="F6" s="410"/>
      <c r="G6" s="410"/>
      <c r="H6" s="411"/>
    </row>
    <row r="7" spans="1:9" ht="33" customHeight="1">
      <c r="A7" s="201">
        <v>1</v>
      </c>
      <c r="B7" s="198" t="s">
        <v>520</v>
      </c>
      <c r="C7" s="408" t="s">
        <v>521</v>
      </c>
      <c r="D7" s="408"/>
      <c r="E7" s="408"/>
      <c r="F7" s="408"/>
      <c r="G7" s="408"/>
      <c r="H7" s="409"/>
      <c r="I7" s="8"/>
    </row>
    <row r="8" spans="1:8" ht="33" customHeight="1">
      <c r="A8" s="201">
        <v>2</v>
      </c>
      <c r="B8" s="198" t="s">
        <v>522</v>
      </c>
      <c r="C8" s="408" t="s">
        <v>523</v>
      </c>
      <c r="D8" s="408"/>
      <c r="E8" s="408"/>
      <c r="F8" s="408"/>
      <c r="G8" s="408"/>
      <c r="H8" s="409"/>
    </row>
    <row r="9" spans="1:8" ht="33" customHeight="1">
      <c r="A9" s="201">
        <v>3</v>
      </c>
      <c r="B9" s="198" t="s">
        <v>524</v>
      </c>
      <c r="C9" s="408" t="s">
        <v>521</v>
      </c>
      <c r="D9" s="408"/>
      <c r="E9" s="408"/>
      <c r="F9" s="408"/>
      <c r="G9" s="408"/>
      <c r="H9" s="409"/>
    </row>
    <row r="10" spans="1:8" ht="33" customHeight="1">
      <c r="A10" s="201">
        <v>4</v>
      </c>
      <c r="B10" s="198" t="s">
        <v>525</v>
      </c>
      <c r="C10" s="408" t="s">
        <v>521</v>
      </c>
      <c r="D10" s="408"/>
      <c r="E10" s="408"/>
      <c r="F10" s="408"/>
      <c r="G10" s="408"/>
      <c r="H10" s="409"/>
    </row>
    <row r="11" spans="1:8" ht="33" customHeight="1">
      <c r="A11" s="201">
        <v>5</v>
      </c>
      <c r="B11" s="198" t="s">
        <v>526</v>
      </c>
      <c r="C11" s="408" t="s">
        <v>527</v>
      </c>
      <c r="D11" s="408"/>
      <c r="E11" s="408"/>
      <c r="F11" s="408"/>
      <c r="G11" s="408"/>
      <c r="H11" s="409"/>
    </row>
    <row r="12" spans="1:8" ht="33" customHeight="1">
      <c r="A12" s="201">
        <v>6</v>
      </c>
      <c r="B12" s="198" t="s">
        <v>528</v>
      </c>
      <c r="C12" s="408" t="s">
        <v>529</v>
      </c>
      <c r="D12" s="408"/>
      <c r="E12" s="408"/>
      <c r="F12" s="408"/>
      <c r="G12" s="408"/>
      <c r="H12" s="409"/>
    </row>
    <row r="13" spans="1:8" ht="33" customHeight="1">
      <c r="A13" s="201">
        <v>7</v>
      </c>
      <c r="B13" s="198" t="s">
        <v>530</v>
      </c>
      <c r="C13" s="408" t="s">
        <v>521</v>
      </c>
      <c r="D13" s="408"/>
      <c r="E13" s="408"/>
      <c r="F13" s="408"/>
      <c r="G13" s="408"/>
      <c r="H13" s="409"/>
    </row>
    <row r="14" spans="1:8" ht="33" customHeight="1">
      <c r="A14" s="201">
        <v>8</v>
      </c>
      <c r="B14" s="202" t="s">
        <v>531</v>
      </c>
      <c r="C14" s="408" t="s">
        <v>521</v>
      </c>
      <c r="D14" s="408"/>
      <c r="E14" s="408"/>
      <c r="F14" s="408"/>
      <c r="G14" s="408"/>
      <c r="H14" s="409"/>
    </row>
    <row r="15" spans="1:8" ht="33" customHeight="1">
      <c r="A15" s="201">
        <v>9</v>
      </c>
      <c r="B15" s="202" t="s">
        <v>532</v>
      </c>
      <c r="C15" s="408" t="s">
        <v>521</v>
      </c>
      <c r="D15" s="408"/>
      <c r="E15" s="408"/>
      <c r="F15" s="408"/>
      <c r="G15" s="408"/>
      <c r="H15" s="409"/>
    </row>
    <row r="16" spans="1:8" ht="33" customHeight="1">
      <c r="A16" s="201">
        <v>10</v>
      </c>
      <c r="B16" s="202" t="s">
        <v>533</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worksheet>
</file>

<file path=xl/worksheets/sheet2.xml><?xml version="1.0" encoding="utf-8"?>
<worksheet xmlns="http://schemas.openxmlformats.org/spreadsheetml/2006/main" xmlns:r="http://schemas.openxmlformats.org/officeDocument/2006/relationships">
  <sheetPr>
    <tabColor rgb="FF7030A0"/>
  </sheetPr>
  <dimension ref="A1:BG39"/>
  <sheetViews>
    <sheetView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G5" sqref="G5:G6"/>
    </sheetView>
  </sheetViews>
  <sheetFormatPr defaultColWidth="9.00390625" defaultRowHeight="14.25"/>
  <cols>
    <col min="1" max="1" width="4.375" style="13" customWidth="1"/>
    <col min="2" max="2" width="10.875" style="13" customWidth="1"/>
    <col min="3" max="3" width="12.125" style="13" customWidth="1"/>
    <col min="4" max="4" width="16.00390625" style="13" customWidth="1"/>
    <col min="5" max="5" width="15.00390625" style="13" customWidth="1"/>
    <col min="6" max="6" width="3.25390625" style="13" hidden="1" customWidth="1"/>
    <col min="7" max="7" width="15.75390625" style="13" customWidth="1"/>
    <col min="8" max="8" width="14.375" style="13" customWidth="1"/>
    <col min="9" max="9" width="11.75390625" style="13" customWidth="1"/>
    <col min="10" max="10" width="13.375" style="13" hidden="1" customWidth="1"/>
    <col min="11" max="11" width="15.75390625" style="13" customWidth="1"/>
    <col min="12" max="12" width="13.625" style="13" customWidth="1"/>
    <col min="13" max="13" width="13.375" style="13" customWidth="1"/>
    <col min="14" max="14" width="13.625" style="13" customWidth="1"/>
    <col min="15" max="15" width="17.00390625" style="13" customWidth="1"/>
    <col min="16" max="16" width="8.50390625" style="13" customWidth="1"/>
    <col min="17" max="17" width="8.00390625" style="13" customWidth="1"/>
    <col min="18" max="21" width="6.50390625" style="13" customWidth="1"/>
    <col min="22" max="22" width="7.625" style="13" customWidth="1"/>
    <col min="23" max="25" width="6.00390625" style="13" customWidth="1"/>
    <col min="26" max="26" width="7.875" style="13" customWidth="1"/>
    <col min="27" max="31" width="6.00390625" style="13" customWidth="1"/>
    <col min="32" max="32" width="8.625" style="13" customWidth="1"/>
    <col min="33" max="33" width="6.625" style="80" customWidth="1"/>
    <col min="34" max="34" width="7.875" style="80" customWidth="1"/>
    <col min="35" max="35" width="5.50390625" style="13" hidden="1" customWidth="1"/>
    <col min="36" max="36" width="6.625" style="13" customWidth="1"/>
    <col min="37" max="37" width="6.50390625" style="13" customWidth="1"/>
    <col min="38" max="38" width="5.375" style="13" customWidth="1"/>
    <col min="39" max="39" width="6.375" style="13" customWidth="1"/>
    <col min="40" max="40" width="4.25390625" style="13" customWidth="1"/>
    <col min="41" max="42" width="6.00390625" style="13" customWidth="1"/>
    <col min="43" max="43" width="5.125" style="13" customWidth="1"/>
    <col min="44" max="45" width="5.75390625" style="13" customWidth="1"/>
    <col min="46" max="46" width="5.125" style="13" customWidth="1"/>
    <col min="47" max="47" width="14.25390625" style="13" hidden="1" customWidth="1"/>
    <col min="48" max="53" width="6.875" style="13" customWidth="1"/>
    <col min="54" max="54" width="7.375" style="13" customWidth="1"/>
    <col min="55" max="55" width="8.00390625" style="13" customWidth="1"/>
    <col min="56" max="56" width="8.875" style="13" customWidth="1"/>
    <col min="57" max="59" width="8.00390625" style="13" customWidth="1"/>
    <col min="60" max="16384" width="9.00390625" style="13" customWidth="1"/>
  </cols>
  <sheetData>
    <row r="1" spans="1:59" s="79" customFormat="1" ht="24.75" customHeight="1">
      <c r="A1" s="81"/>
      <c r="B1" s="81"/>
      <c r="C1" s="81"/>
      <c r="D1" s="327" t="s">
        <v>140</v>
      </c>
      <c r="E1" s="327"/>
      <c r="F1" s="327"/>
      <c r="G1" s="327"/>
      <c r="H1" s="327"/>
      <c r="I1" s="327"/>
      <c r="J1" s="327"/>
      <c r="K1" s="327"/>
      <c r="L1" s="327"/>
      <c r="M1" s="327"/>
      <c r="N1" s="327"/>
      <c r="O1" s="327"/>
      <c r="P1" s="327" t="s">
        <v>141</v>
      </c>
      <c r="Q1" s="327"/>
      <c r="R1" s="327"/>
      <c r="S1" s="327"/>
      <c r="T1" s="327"/>
      <c r="U1" s="327"/>
      <c r="V1" s="327"/>
      <c r="W1" s="327"/>
      <c r="X1" s="327"/>
      <c r="Y1" s="327"/>
      <c r="Z1" s="327"/>
      <c r="AA1" s="327"/>
      <c r="AB1" s="327"/>
      <c r="AC1" s="327"/>
      <c r="AD1" s="327"/>
      <c r="AE1" s="327"/>
      <c r="AF1" s="327"/>
      <c r="AG1" s="327"/>
      <c r="AH1" s="327"/>
      <c r="AI1" s="327"/>
      <c r="AJ1" s="327"/>
      <c r="AK1" s="327"/>
      <c r="AL1" s="327"/>
      <c r="AM1" s="327" t="s">
        <v>142</v>
      </c>
      <c r="AN1" s="327"/>
      <c r="AO1" s="327"/>
      <c r="AP1" s="327"/>
      <c r="AQ1" s="327"/>
      <c r="AR1" s="327"/>
      <c r="AS1" s="327"/>
      <c r="AT1" s="327"/>
      <c r="AU1" s="327"/>
      <c r="AV1" s="327"/>
      <c r="AW1" s="327"/>
      <c r="AX1" s="327"/>
      <c r="AY1" s="327"/>
      <c r="AZ1" s="327"/>
      <c r="BA1" s="327"/>
      <c r="BB1" s="327"/>
      <c r="BC1" s="327"/>
      <c r="BD1" s="327"/>
      <c r="BE1" s="327"/>
      <c r="BF1" s="327"/>
      <c r="BG1" s="327"/>
    </row>
    <row r="2" spans="1:51" s="9" customFormat="1" ht="22.5" customHeight="1">
      <c r="A2" s="82" t="s">
        <v>143</v>
      </c>
      <c r="B2" s="82"/>
      <c r="C2" s="82"/>
      <c r="D2" s="82"/>
      <c r="E2" s="82"/>
      <c r="F2" s="82"/>
      <c r="G2" s="82"/>
      <c r="H2" s="83" t="s">
        <v>4</v>
      </c>
      <c r="I2" s="82"/>
      <c r="M2" s="9" t="s">
        <v>5</v>
      </c>
      <c r="U2" s="102"/>
      <c r="AG2" s="108"/>
      <c r="AJ2" s="9" t="s">
        <v>6</v>
      </c>
      <c r="AY2" s="9" t="s">
        <v>144</v>
      </c>
    </row>
    <row r="3" spans="1:59" s="9" customFormat="1" ht="18" customHeight="1">
      <c r="A3" s="316" t="s">
        <v>7</v>
      </c>
      <c r="B3" s="223" t="s">
        <v>145</v>
      </c>
      <c r="C3" s="223" t="s">
        <v>327</v>
      </c>
      <c r="D3" s="211" t="s">
        <v>147</v>
      </c>
      <c r="E3" s="215"/>
      <c r="F3" s="212"/>
      <c r="G3" s="211" t="s">
        <v>148</v>
      </c>
      <c r="H3" s="215"/>
      <c r="I3" s="212"/>
      <c r="J3" s="269" t="s">
        <v>149</v>
      </c>
      <c r="K3" s="269" t="s">
        <v>150</v>
      </c>
      <c r="L3" s="211" t="s">
        <v>46</v>
      </c>
      <c r="M3" s="212"/>
      <c r="N3" s="223" t="s">
        <v>151</v>
      </c>
      <c r="O3" s="226"/>
      <c r="P3" s="217" t="s">
        <v>152</v>
      </c>
      <c r="Q3" s="217"/>
      <c r="R3" s="217"/>
      <c r="S3" s="217"/>
      <c r="T3" s="217"/>
      <c r="U3" s="218"/>
      <c r="V3" s="221" t="s">
        <v>20</v>
      </c>
      <c r="W3" s="217"/>
      <c r="X3" s="217"/>
      <c r="Y3" s="217"/>
      <c r="Z3" s="217"/>
      <c r="AA3" s="217"/>
      <c r="AB3" s="217"/>
      <c r="AC3" s="217"/>
      <c r="AD3" s="217"/>
      <c r="AE3" s="218"/>
      <c r="AF3" s="302" t="s">
        <v>21</v>
      </c>
      <c r="AG3" s="303"/>
      <c r="AH3" s="304"/>
      <c r="AI3" s="255" t="s">
        <v>22</v>
      </c>
      <c r="AJ3" s="256"/>
      <c r="AK3" s="256"/>
      <c r="AL3" s="257"/>
      <c r="AM3" s="328" t="s">
        <v>153</v>
      </c>
      <c r="AN3" s="329"/>
      <c r="AO3" s="329"/>
      <c r="AP3" s="329"/>
      <c r="AQ3" s="329"/>
      <c r="AR3" s="329"/>
      <c r="AS3" s="329"/>
      <c r="AT3" s="329"/>
      <c r="AU3" s="329"/>
      <c r="AV3" s="329"/>
      <c r="AW3" s="329"/>
      <c r="AX3" s="329"/>
      <c r="AY3" s="329"/>
      <c r="AZ3" s="329"/>
      <c r="BA3" s="329"/>
      <c r="BB3" s="329"/>
      <c r="BC3" s="329"/>
      <c r="BD3" s="329"/>
      <c r="BE3" s="329"/>
      <c r="BF3" s="329"/>
      <c r="BG3" s="330"/>
    </row>
    <row r="4" spans="1:59" s="12" customFormat="1" ht="27" customHeight="1">
      <c r="A4" s="317"/>
      <c r="B4" s="224"/>
      <c r="C4" s="224"/>
      <c r="D4" s="213"/>
      <c r="E4" s="216"/>
      <c r="F4" s="214"/>
      <c r="G4" s="213"/>
      <c r="H4" s="216"/>
      <c r="I4" s="214"/>
      <c r="J4" s="270"/>
      <c r="K4" s="270"/>
      <c r="L4" s="213"/>
      <c r="M4" s="214"/>
      <c r="N4" s="224"/>
      <c r="O4" s="227"/>
      <c r="P4" s="219"/>
      <c r="Q4" s="219"/>
      <c r="R4" s="219"/>
      <c r="S4" s="219"/>
      <c r="T4" s="219"/>
      <c r="U4" s="220"/>
      <c r="V4" s="222"/>
      <c r="W4" s="219"/>
      <c r="X4" s="219"/>
      <c r="Y4" s="219"/>
      <c r="Z4" s="219"/>
      <c r="AA4" s="219"/>
      <c r="AB4" s="219"/>
      <c r="AC4" s="219"/>
      <c r="AD4" s="219"/>
      <c r="AE4" s="220"/>
      <c r="AF4" s="305"/>
      <c r="AG4" s="306"/>
      <c r="AH4" s="307"/>
      <c r="AI4" s="324"/>
      <c r="AJ4" s="325"/>
      <c r="AK4" s="325"/>
      <c r="AL4" s="326"/>
      <c r="AM4" s="311" t="s">
        <v>154</v>
      </c>
      <c r="AN4" s="331" t="s">
        <v>155</v>
      </c>
      <c r="AO4" s="331"/>
      <c r="AP4" s="331"/>
      <c r="AQ4" s="308" t="s">
        <v>156</v>
      </c>
      <c r="AR4" s="308"/>
      <c r="AS4" s="308"/>
      <c r="AT4" s="308"/>
      <c r="AU4" s="308" t="s">
        <v>27</v>
      </c>
      <c r="AV4" s="332" t="s">
        <v>28</v>
      </c>
      <c r="AW4" s="332"/>
      <c r="AX4" s="332"/>
      <c r="AY4" s="332"/>
      <c r="AZ4" s="332"/>
      <c r="BA4" s="332"/>
      <c r="BB4" s="309" t="s">
        <v>157</v>
      </c>
      <c r="BC4" s="309" t="s">
        <v>30</v>
      </c>
      <c r="BD4" s="309"/>
      <c r="BE4" s="309"/>
      <c r="BF4" s="309"/>
      <c r="BG4" s="300"/>
    </row>
    <row r="5" spans="1:59" s="12" customFormat="1" ht="30" customHeight="1">
      <c r="A5" s="318"/>
      <c r="B5" s="225"/>
      <c r="C5" s="225"/>
      <c r="D5" s="268" t="s">
        <v>69</v>
      </c>
      <c r="E5" s="268" t="s">
        <v>70</v>
      </c>
      <c r="F5" s="268" t="s">
        <v>71</v>
      </c>
      <c r="G5" s="268" t="s">
        <v>103</v>
      </c>
      <c r="H5" s="268" t="s">
        <v>158</v>
      </c>
      <c r="I5" s="268" t="s">
        <v>159</v>
      </c>
      <c r="J5" s="268"/>
      <c r="K5" s="268"/>
      <c r="L5" s="268" t="s">
        <v>160</v>
      </c>
      <c r="M5" s="268" t="s">
        <v>161</v>
      </c>
      <c r="N5" s="225"/>
      <c r="O5" s="228"/>
      <c r="P5" s="229" t="s">
        <v>45</v>
      </c>
      <c r="Q5" s="315" t="s">
        <v>46</v>
      </c>
      <c r="R5" s="315"/>
      <c r="S5" s="315"/>
      <c r="T5" s="315"/>
      <c r="U5" s="315"/>
      <c r="V5" s="230" t="s">
        <v>162</v>
      </c>
      <c r="W5" s="230" t="s">
        <v>163</v>
      </c>
      <c r="X5" s="230" t="s">
        <v>46</v>
      </c>
      <c r="Y5" s="230"/>
      <c r="Z5" s="230" t="s">
        <v>49</v>
      </c>
      <c r="AA5" s="230"/>
      <c r="AB5" s="230"/>
      <c r="AC5" s="230"/>
      <c r="AD5" s="230"/>
      <c r="AE5" s="230"/>
      <c r="AF5" s="314" t="s">
        <v>164</v>
      </c>
      <c r="AG5" s="314" t="s">
        <v>165</v>
      </c>
      <c r="AH5" s="314" t="s">
        <v>166</v>
      </c>
      <c r="AI5" s="225" t="s">
        <v>53</v>
      </c>
      <c r="AJ5" s="225" t="s">
        <v>54</v>
      </c>
      <c r="AK5" s="225"/>
      <c r="AL5" s="228" t="s">
        <v>167</v>
      </c>
      <c r="AM5" s="311"/>
      <c r="AN5" s="308" t="s">
        <v>45</v>
      </c>
      <c r="AO5" s="308" t="s">
        <v>168</v>
      </c>
      <c r="AP5" s="308" t="s">
        <v>169</v>
      </c>
      <c r="AQ5" s="308"/>
      <c r="AR5" s="308"/>
      <c r="AS5" s="308"/>
      <c r="AT5" s="308"/>
      <c r="AU5" s="308"/>
      <c r="AV5" s="309" t="s">
        <v>58</v>
      </c>
      <c r="AW5" s="309" t="s">
        <v>59</v>
      </c>
      <c r="AX5" s="309" t="s">
        <v>60</v>
      </c>
      <c r="AY5" s="309" t="s">
        <v>61</v>
      </c>
      <c r="AZ5" s="309" t="s">
        <v>62</v>
      </c>
      <c r="BA5" s="309" t="s">
        <v>63</v>
      </c>
      <c r="BB5" s="309"/>
      <c r="BC5" s="309" t="s">
        <v>64</v>
      </c>
      <c r="BD5" s="309" t="s">
        <v>65</v>
      </c>
      <c r="BE5" s="309" t="s">
        <v>66</v>
      </c>
      <c r="BF5" s="309" t="s">
        <v>67</v>
      </c>
      <c r="BG5" s="300" t="s">
        <v>68</v>
      </c>
    </row>
    <row r="6" spans="1:59" s="12" customFormat="1" ht="84.75" customHeight="1">
      <c r="A6" s="318"/>
      <c r="B6" s="225"/>
      <c r="C6" s="225"/>
      <c r="D6" s="268">
        <v>3</v>
      </c>
      <c r="E6" s="268">
        <v>4</v>
      </c>
      <c r="F6" s="268">
        <v>5</v>
      </c>
      <c r="G6" s="268"/>
      <c r="H6" s="268"/>
      <c r="I6" s="268"/>
      <c r="J6" s="268">
        <v>17</v>
      </c>
      <c r="K6" s="268">
        <v>20</v>
      </c>
      <c r="L6" s="268">
        <v>21</v>
      </c>
      <c r="M6" s="268">
        <v>22</v>
      </c>
      <c r="N6" s="23" t="s">
        <v>170</v>
      </c>
      <c r="O6" s="92" t="s">
        <v>171</v>
      </c>
      <c r="P6" s="229"/>
      <c r="Q6" s="103" t="s">
        <v>172</v>
      </c>
      <c r="R6" s="103" t="s">
        <v>173</v>
      </c>
      <c r="S6" s="103" t="s">
        <v>174</v>
      </c>
      <c r="T6" s="103" t="s">
        <v>175</v>
      </c>
      <c r="U6" s="104" t="s">
        <v>176</v>
      </c>
      <c r="V6" s="230"/>
      <c r="W6" s="230"/>
      <c r="X6" s="103" t="s">
        <v>177</v>
      </c>
      <c r="Y6" s="104" t="s">
        <v>178</v>
      </c>
      <c r="Z6" s="103" t="s">
        <v>79</v>
      </c>
      <c r="AA6" s="103" t="s">
        <v>179</v>
      </c>
      <c r="AB6" s="103" t="s">
        <v>81</v>
      </c>
      <c r="AC6" s="103" t="s">
        <v>180</v>
      </c>
      <c r="AD6" s="103" t="s">
        <v>83</v>
      </c>
      <c r="AE6" s="107" t="s">
        <v>84</v>
      </c>
      <c r="AF6" s="314"/>
      <c r="AG6" s="314"/>
      <c r="AH6" s="314"/>
      <c r="AI6" s="225"/>
      <c r="AJ6" s="23" t="s">
        <v>85</v>
      </c>
      <c r="AK6" s="23" t="s">
        <v>181</v>
      </c>
      <c r="AL6" s="228"/>
      <c r="AM6" s="312"/>
      <c r="AN6" s="313"/>
      <c r="AO6" s="313"/>
      <c r="AP6" s="313"/>
      <c r="AQ6" s="109" t="s">
        <v>182</v>
      </c>
      <c r="AR6" s="109" t="s">
        <v>183</v>
      </c>
      <c r="AS6" s="109" t="s">
        <v>184</v>
      </c>
      <c r="AT6" s="109" t="s">
        <v>185</v>
      </c>
      <c r="AU6" s="313"/>
      <c r="AV6" s="310"/>
      <c r="AW6" s="310"/>
      <c r="AX6" s="310"/>
      <c r="AY6" s="310"/>
      <c r="AZ6" s="310"/>
      <c r="BA6" s="310"/>
      <c r="BB6" s="310"/>
      <c r="BC6" s="310"/>
      <c r="BD6" s="310"/>
      <c r="BE6" s="310"/>
      <c r="BF6" s="310"/>
      <c r="BG6" s="301"/>
    </row>
    <row r="7" spans="1:59" s="12" customFormat="1" ht="15" customHeight="1">
      <c r="A7" s="86" t="s">
        <v>91</v>
      </c>
      <c r="B7" s="23" t="s">
        <v>92</v>
      </c>
      <c r="C7" s="23" t="s">
        <v>92</v>
      </c>
      <c r="D7" s="31" t="s">
        <v>93</v>
      </c>
      <c r="E7" s="31" t="s">
        <v>93</v>
      </c>
      <c r="F7" s="87"/>
      <c r="G7" s="88" t="s">
        <v>99</v>
      </c>
      <c r="H7" s="88" t="s">
        <v>99</v>
      </c>
      <c r="I7" s="88" t="s">
        <v>99</v>
      </c>
      <c r="J7" s="31" t="s">
        <v>97</v>
      </c>
      <c r="K7" s="23" t="s">
        <v>98</v>
      </c>
      <c r="L7" s="23" t="s">
        <v>94</v>
      </c>
      <c r="M7" s="23" t="s">
        <v>94</v>
      </c>
      <c r="N7" s="88" t="s">
        <v>186</v>
      </c>
      <c r="O7" s="54" t="s">
        <v>100</v>
      </c>
      <c r="P7" s="93" t="s">
        <v>99</v>
      </c>
      <c r="Q7" s="105" t="s">
        <v>99</v>
      </c>
      <c r="R7" s="88" t="s">
        <v>99</v>
      </c>
      <c r="S7" s="88" t="s">
        <v>99</v>
      </c>
      <c r="T7" s="88" t="s">
        <v>99</v>
      </c>
      <c r="U7" s="88" t="s">
        <v>99</v>
      </c>
      <c r="V7" s="88" t="s">
        <v>99</v>
      </c>
      <c r="W7" s="105" t="s">
        <v>99</v>
      </c>
      <c r="X7" s="106" t="s">
        <v>99</v>
      </c>
      <c r="Y7" s="106" t="s">
        <v>99</v>
      </c>
      <c r="Z7" s="88" t="s">
        <v>99</v>
      </c>
      <c r="AA7" s="88" t="s">
        <v>99</v>
      </c>
      <c r="AB7" s="88" t="s">
        <v>99</v>
      </c>
      <c r="AC7" s="88" t="s">
        <v>99</v>
      </c>
      <c r="AD7" s="88" t="s">
        <v>99</v>
      </c>
      <c r="AE7" s="88" t="s">
        <v>99</v>
      </c>
      <c r="AF7" s="88" t="s">
        <v>99</v>
      </c>
      <c r="AG7" s="88" t="s">
        <v>99</v>
      </c>
      <c r="AH7" s="105" t="s">
        <v>99</v>
      </c>
      <c r="AI7" s="88" t="s">
        <v>101</v>
      </c>
      <c r="AJ7" s="23" t="s">
        <v>92</v>
      </c>
      <c r="AK7" s="23" t="s">
        <v>92</v>
      </c>
      <c r="AL7" s="110" t="s">
        <v>92</v>
      </c>
      <c r="AM7" s="93" t="s">
        <v>92</v>
      </c>
      <c r="AN7" s="88" t="s">
        <v>94</v>
      </c>
      <c r="AO7" s="88" t="s">
        <v>94</v>
      </c>
      <c r="AP7" s="88" t="s">
        <v>94</v>
      </c>
      <c r="AQ7" s="23" t="s">
        <v>99</v>
      </c>
      <c r="AR7" s="23" t="s">
        <v>99</v>
      </c>
      <c r="AS7" s="23" t="s">
        <v>99</v>
      </c>
      <c r="AT7" s="23" t="s">
        <v>99</v>
      </c>
      <c r="AU7" s="88"/>
      <c r="AV7" s="23" t="s">
        <v>99</v>
      </c>
      <c r="AW7" s="23" t="s">
        <v>99</v>
      </c>
      <c r="AX7" s="23" t="s">
        <v>99</v>
      </c>
      <c r="AY7" s="23" t="s">
        <v>99</v>
      </c>
      <c r="AZ7" s="23" t="s">
        <v>99</v>
      </c>
      <c r="BA7" s="23" t="s">
        <v>99</v>
      </c>
      <c r="BB7" s="88" t="s">
        <v>102</v>
      </c>
      <c r="BC7" s="88" t="s">
        <v>99</v>
      </c>
      <c r="BD7" s="88" t="s">
        <v>99</v>
      </c>
      <c r="BE7" s="88" t="s">
        <v>99</v>
      </c>
      <c r="BF7" s="88" t="s">
        <v>99</v>
      </c>
      <c r="BG7" s="110" t="s">
        <v>99</v>
      </c>
    </row>
    <row r="8" spans="1:59" s="12" customFormat="1" ht="14.25" customHeight="1">
      <c r="A8" s="84" t="s">
        <v>7</v>
      </c>
      <c r="B8" s="89">
        <v>1</v>
      </c>
      <c r="C8" s="89">
        <v>2</v>
      </c>
      <c r="D8" s="89">
        <v>3</v>
      </c>
      <c r="E8" s="89">
        <v>4</v>
      </c>
      <c r="F8" s="89">
        <v>5</v>
      </c>
      <c r="G8" s="89">
        <v>6</v>
      </c>
      <c r="H8" s="89">
        <v>7</v>
      </c>
      <c r="I8" s="89">
        <v>8</v>
      </c>
      <c r="J8" s="89">
        <v>9</v>
      </c>
      <c r="K8" s="89">
        <v>10</v>
      </c>
      <c r="L8" s="89">
        <v>11</v>
      </c>
      <c r="M8" s="89">
        <v>12</v>
      </c>
      <c r="N8" s="89">
        <v>13</v>
      </c>
      <c r="O8" s="94">
        <v>14</v>
      </c>
      <c r="P8" s="95">
        <v>15</v>
      </c>
      <c r="Q8" s="89">
        <v>16</v>
      </c>
      <c r="R8" s="89">
        <v>17</v>
      </c>
      <c r="S8" s="89">
        <v>18</v>
      </c>
      <c r="T8" s="89">
        <v>19</v>
      </c>
      <c r="U8" s="89">
        <v>20</v>
      </c>
      <c r="V8" s="89">
        <v>21</v>
      </c>
      <c r="W8" s="89">
        <v>22</v>
      </c>
      <c r="X8" s="89">
        <v>23</v>
      </c>
      <c r="Y8" s="89">
        <v>24</v>
      </c>
      <c r="Z8" s="89">
        <v>25</v>
      </c>
      <c r="AA8" s="89">
        <v>26</v>
      </c>
      <c r="AB8" s="89">
        <v>27</v>
      </c>
      <c r="AC8" s="89">
        <v>28</v>
      </c>
      <c r="AD8" s="89">
        <v>29</v>
      </c>
      <c r="AE8" s="89">
        <v>30</v>
      </c>
      <c r="AF8" s="89">
        <v>31</v>
      </c>
      <c r="AG8" s="89">
        <v>32</v>
      </c>
      <c r="AH8" s="89">
        <v>33</v>
      </c>
      <c r="AI8" s="89">
        <v>34</v>
      </c>
      <c r="AJ8" s="89">
        <v>35</v>
      </c>
      <c r="AK8" s="89">
        <v>36</v>
      </c>
      <c r="AL8" s="94">
        <v>37</v>
      </c>
      <c r="AM8" s="111">
        <v>38</v>
      </c>
      <c r="AN8" s="112">
        <v>39</v>
      </c>
      <c r="AO8" s="112">
        <v>40</v>
      </c>
      <c r="AP8" s="112">
        <v>41</v>
      </c>
      <c r="AQ8" s="112">
        <v>42</v>
      </c>
      <c r="AR8" s="112">
        <v>43</v>
      </c>
      <c r="AS8" s="112">
        <v>44</v>
      </c>
      <c r="AT8" s="112">
        <v>45</v>
      </c>
      <c r="AU8" s="112">
        <v>46</v>
      </c>
      <c r="AV8" s="112">
        <v>47</v>
      </c>
      <c r="AW8" s="112">
        <v>48</v>
      </c>
      <c r="AX8" s="112">
        <v>49</v>
      </c>
      <c r="AY8" s="112">
        <v>50</v>
      </c>
      <c r="AZ8" s="112">
        <v>51</v>
      </c>
      <c r="BA8" s="112">
        <v>52</v>
      </c>
      <c r="BB8" s="112">
        <v>53</v>
      </c>
      <c r="BC8" s="112">
        <v>54</v>
      </c>
      <c r="BD8" s="112">
        <v>55</v>
      </c>
      <c r="BE8" s="112">
        <v>56</v>
      </c>
      <c r="BF8" s="112">
        <v>57</v>
      </c>
      <c r="BG8" s="115">
        <v>58</v>
      </c>
    </row>
    <row r="9" spans="1:59" s="12" customFormat="1" ht="14.25" customHeight="1">
      <c r="A9" s="66" t="s">
        <v>103</v>
      </c>
      <c r="B9" s="20"/>
      <c r="C9" s="26">
        <f aca="true" t="shared" si="0" ref="C9:I9">C10+C13+C16+C19+C22+C25+C28</f>
        <v>0</v>
      </c>
      <c r="D9" s="26">
        <f t="shared" si="0"/>
        <v>0</v>
      </c>
      <c r="E9" s="26">
        <f t="shared" si="0"/>
        <v>0</v>
      </c>
      <c r="F9" s="90"/>
      <c r="G9" s="26">
        <f t="shared" si="0"/>
        <v>0</v>
      </c>
      <c r="H9" s="26">
        <f t="shared" si="0"/>
        <v>0</v>
      </c>
      <c r="I9" s="26">
        <f t="shared" si="0"/>
        <v>0</v>
      </c>
      <c r="J9" s="96"/>
      <c r="K9" s="26">
        <f aca="true" t="shared" si="1" ref="K9:AF9">K10+K13+K16+K19+K22+K25+K28</f>
        <v>0</v>
      </c>
      <c r="L9" s="26">
        <f t="shared" si="1"/>
        <v>0</v>
      </c>
      <c r="M9" s="26">
        <f t="shared" si="1"/>
        <v>0</v>
      </c>
      <c r="N9" s="26"/>
      <c r="O9" s="52">
        <f t="shared" si="1"/>
        <v>0</v>
      </c>
      <c r="P9" s="97">
        <f t="shared" si="1"/>
        <v>0</v>
      </c>
      <c r="Q9" s="26">
        <f t="shared" si="1"/>
        <v>0</v>
      </c>
      <c r="R9" s="26">
        <f t="shared" si="1"/>
        <v>0</v>
      </c>
      <c r="S9" s="26">
        <f t="shared" si="1"/>
        <v>0</v>
      </c>
      <c r="T9" s="26">
        <f t="shared" si="1"/>
        <v>0</v>
      </c>
      <c r="U9" s="26">
        <f t="shared" si="1"/>
        <v>0</v>
      </c>
      <c r="V9" s="26">
        <f t="shared" si="1"/>
        <v>0</v>
      </c>
      <c r="W9" s="26">
        <f t="shared" si="1"/>
        <v>0</v>
      </c>
      <c r="X9" s="26">
        <f t="shared" si="1"/>
        <v>0</v>
      </c>
      <c r="Y9" s="26">
        <f t="shared" si="1"/>
        <v>0</v>
      </c>
      <c r="Z9" s="26">
        <f t="shared" si="1"/>
        <v>0</v>
      </c>
      <c r="AA9" s="26">
        <f t="shared" si="1"/>
        <v>0</v>
      </c>
      <c r="AB9" s="26">
        <f t="shared" si="1"/>
        <v>0</v>
      </c>
      <c r="AC9" s="26">
        <f t="shared" si="1"/>
        <v>0</v>
      </c>
      <c r="AD9" s="26">
        <f t="shared" si="1"/>
        <v>0</v>
      </c>
      <c r="AE9" s="26">
        <f t="shared" si="1"/>
        <v>0</v>
      </c>
      <c r="AF9" s="26">
        <f t="shared" si="1"/>
        <v>0</v>
      </c>
      <c r="AG9" s="26">
        <f aca="true" t="shared" si="2" ref="AG9:AN9">AG10+AG13+AG16+AG19+AG22+AG25+AG28</f>
        <v>0</v>
      </c>
      <c r="AH9" s="26">
        <f t="shared" si="2"/>
        <v>0</v>
      </c>
      <c r="AI9" s="26">
        <f t="shared" si="2"/>
        <v>0</v>
      </c>
      <c r="AJ9" s="26">
        <f t="shared" si="2"/>
        <v>0</v>
      </c>
      <c r="AK9" s="26">
        <f t="shared" si="2"/>
        <v>0</v>
      </c>
      <c r="AL9" s="53">
        <f t="shared" si="2"/>
        <v>0</v>
      </c>
      <c r="AM9" s="26">
        <f t="shared" si="2"/>
        <v>0</v>
      </c>
      <c r="AN9" s="26">
        <f t="shared" si="2"/>
        <v>0</v>
      </c>
      <c r="AO9" s="26">
        <f aca="true" t="shared" si="3" ref="AO9:BG9">AO10+AO13+AO16+AO19+AO22+AO25+AO28</f>
        <v>0</v>
      </c>
      <c r="AP9" s="26">
        <f t="shared" si="3"/>
        <v>0</v>
      </c>
      <c r="AQ9" s="26">
        <f t="shared" si="3"/>
        <v>0</v>
      </c>
      <c r="AR9" s="26">
        <f t="shared" si="3"/>
        <v>0</v>
      </c>
      <c r="AS9" s="26">
        <f t="shared" si="3"/>
        <v>0</v>
      </c>
      <c r="AT9" s="26">
        <f t="shared" si="3"/>
        <v>0</v>
      </c>
      <c r="AU9" s="26">
        <f t="shared" si="3"/>
        <v>0</v>
      </c>
      <c r="AV9" s="26">
        <f t="shared" si="3"/>
        <v>0</v>
      </c>
      <c r="AW9" s="26">
        <f t="shared" si="3"/>
        <v>0</v>
      </c>
      <c r="AX9" s="26">
        <f t="shared" si="3"/>
        <v>0</v>
      </c>
      <c r="AY9" s="26">
        <f t="shared" si="3"/>
        <v>0</v>
      </c>
      <c r="AZ9" s="26">
        <f t="shared" si="3"/>
        <v>0</v>
      </c>
      <c r="BA9" s="26">
        <f t="shared" si="3"/>
        <v>0</v>
      </c>
      <c r="BB9" s="26">
        <f t="shared" si="3"/>
        <v>0</v>
      </c>
      <c r="BC9" s="26">
        <f t="shared" si="3"/>
        <v>0</v>
      </c>
      <c r="BD9" s="26">
        <f t="shared" si="3"/>
        <v>0</v>
      </c>
      <c r="BE9" s="26">
        <f t="shared" si="3"/>
        <v>0</v>
      </c>
      <c r="BF9" s="26">
        <f t="shared" si="3"/>
        <v>0</v>
      </c>
      <c r="BG9" s="53">
        <f t="shared" si="3"/>
        <v>0</v>
      </c>
    </row>
    <row r="10" spans="1:59" s="12" customFormat="1" ht="14.25" customHeight="1">
      <c r="A10" s="320" t="s">
        <v>104</v>
      </c>
      <c r="B10" s="321"/>
      <c r="C10" s="28">
        <f aca="true" t="shared" si="4" ref="C10:BG10">SUM(C11:C12)</f>
        <v>0</v>
      </c>
      <c r="D10" s="28">
        <f t="shared" si="4"/>
        <v>0</v>
      </c>
      <c r="E10" s="28">
        <f t="shared" si="4"/>
        <v>0</v>
      </c>
      <c r="F10" s="28">
        <f t="shared" si="4"/>
        <v>0</v>
      </c>
      <c r="G10" s="28">
        <f t="shared" si="4"/>
        <v>0</v>
      </c>
      <c r="H10" s="28">
        <f t="shared" si="4"/>
        <v>0</v>
      </c>
      <c r="I10" s="28">
        <f t="shared" si="4"/>
        <v>0</v>
      </c>
      <c r="J10" s="28">
        <f t="shared" si="4"/>
        <v>0</v>
      </c>
      <c r="K10" s="28">
        <f t="shared" si="4"/>
        <v>0</v>
      </c>
      <c r="L10" s="28">
        <f t="shared" si="4"/>
        <v>0</v>
      </c>
      <c r="M10" s="28">
        <f t="shared" si="4"/>
        <v>0</v>
      </c>
      <c r="N10" s="28"/>
      <c r="O10" s="53">
        <f t="shared" si="4"/>
        <v>0</v>
      </c>
      <c r="P10" s="98">
        <f t="shared" si="4"/>
        <v>0</v>
      </c>
      <c r="Q10" s="28">
        <f t="shared" si="4"/>
        <v>0</v>
      </c>
      <c r="R10" s="28">
        <f t="shared" si="4"/>
        <v>0</v>
      </c>
      <c r="S10" s="28">
        <f t="shared" si="4"/>
        <v>0</v>
      </c>
      <c r="T10" s="28">
        <f t="shared" si="4"/>
        <v>0</v>
      </c>
      <c r="U10" s="28">
        <f t="shared" si="4"/>
        <v>0</v>
      </c>
      <c r="V10" s="28">
        <f t="shared" si="4"/>
        <v>0</v>
      </c>
      <c r="W10" s="28">
        <f t="shared" si="4"/>
        <v>0</v>
      </c>
      <c r="X10" s="28">
        <f t="shared" si="4"/>
        <v>0</v>
      </c>
      <c r="Y10" s="28">
        <f t="shared" si="4"/>
        <v>0</v>
      </c>
      <c r="Z10" s="28">
        <f t="shared" si="4"/>
        <v>0</v>
      </c>
      <c r="AA10" s="28">
        <f t="shared" si="4"/>
        <v>0</v>
      </c>
      <c r="AB10" s="28">
        <f t="shared" si="4"/>
        <v>0</v>
      </c>
      <c r="AC10" s="28">
        <f t="shared" si="4"/>
        <v>0</v>
      </c>
      <c r="AD10" s="28">
        <f t="shared" si="4"/>
        <v>0</v>
      </c>
      <c r="AE10" s="28">
        <f t="shared" si="4"/>
        <v>0</v>
      </c>
      <c r="AF10" s="28">
        <f t="shared" si="4"/>
        <v>0</v>
      </c>
      <c r="AG10" s="28">
        <f t="shared" si="4"/>
        <v>0</v>
      </c>
      <c r="AH10" s="28">
        <f t="shared" si="4"/>
        <v>0</v>
      </c>
      <c r="AI10" s="28">
        <f t="shared" si="4"/>
        <v>0</v>
      </c>
      <c r="AJ10" s="28">
        <f t="shared" si="4"/>
        <v>0</v>
      </c>
      <c r="AK10" s="28">
        <f t="shared" si="4"/>
        <v>0</v>
      </c>
      <c r="AL10" s="53">
        <f t="shared" si="4"/>
        <v>0</v>
      </c>
      <c r="AM10" s="98">
        <f t="shared" si="4"/>
        <v>0</v>
      </c>
      <c r="AN10" s="28">
        <f t="shared" si="4"/>
        <v>0</v>
      </c>
      <c r="AO10" s="28">
        <f t="shared" si="4"/>
        <v>0</v>
      </c>
      <c r="AP10" s="28">
        <f t="shared" si="4"/>
        <v>0</v>
      </c>
      <c r="AQ10" s="28">
        <f t="shared" si="4"/>
        <v>0</v>
      </c>
      <c r="AR10" s="28">
        <f t="shared" si="4"/>
        <v>0</v>
      </c>
      <c r="AS10" s="28">
        <f t="shared" si="4"/>
        <v>0</v>
      </c>
      <c r="AT10" s="28">
        <f t="shared" si="4"/>
        <v>0</v>
      </c>
      <c r="AU10" s="28">
        <f t="shared" si="4"/>
        <v>0</v>
      </c>
      <c r="AV10" s="28">
        <f t="shared" si="4"/>
        <v>0</v>
      </c>
      <c r="AW10" s="28">
        <f t="shared" si="4"/>
        <v>0</v>
      </c>
      <c r="AX10" s="28">
        <f t="shared" si="4"/>
        <v>0</v>
      </c>
      <c r="AY10" s="28">
        <f t="shared" si="4"/>
        <v>0</v>
      </c>
      <c r="AZ10" s="28">
        <f t="shared" si="4"/>
        <v>0</v>
      </c>
      <c r="BA10" s="28">
        <f t="shared" si="4"/>
        <v>0</v>
      </c>
      <c r="BB10" s="28">
        <f t="shared" si="4"/>
        <v>0</v>
      </c>
      <c r="BC10" s="28">
        <f t="shared" si="4"/>
        <v>0</v>
      </c>
      <c r="BD10" s="28">
        <f t="shared" si="4"/>
        <v>0</v>
      </c>
      <c r="BE10" s="28">
        <f t="shared" si="4"/>
        <v>0</v>
      </c>
      <c r="BF10" s="28">
        <f t="shared" si="4"/>
        <v>0</v>
      </c>
      <c r="BG10" s="53">
        <f t="shared" si="4"/>
        <v>0</v>
      </c>
    </row>
    <row r="11" spans="1:59" s="12" customFormat="1" ht="14.25" customHeight="1">
      <c r="A11" s="29">
        <v>1</v>
      </c>
      <c r="B11" s="30" t="s">
        <v>105</v>
      </c>
      <c r="C11" s="31"/>
      <c r="D11" s="31"/>
      <c r="E11" s="31"/>
      <c r="F11" s="31"/>
      <c r="G11" s="28">
        <f>SUM(H11:I11)</f>
        <v>0</v>
      </c>
      <c r="H11" s="31"/>
      <c r="I11" s="31"/>
      <c r="J11" s="31"/>
      <c r="K11" s="31"/>
      <c r="L11" s="31"/>
      <c r="M11" s="31"/>
      <c r="N11" s="31"/>
      <c r="O11" s="54"/>
      <c r="P11" s="98">
        <f>SUM(Q11:U11)</f>
        <v>0</v>
      </c>
      <c r="Q11" s="31"/>
      <c r="R11" s="31"/>
      <c r="S11" s="31"/>
      <c r="T11" s="31"/>
      <c r="U11" s="31"/>
      <c r="V11" s="28">
        <f>SUM(X11:Y11)</f>
        <v>0</v>
      </c>
      <c r="W11" s="31"/>
      <c r="X11" s="31"/>
      <c r="Y11" s="31"/>
      <c r="Z11" s="31"/>
      <c r="AA11" s="31"/>
      <c r="AB11" s="31"/>
      <c r="AC11" s="31"/>
      <c r="AD11" s="31"/>
      <c r="AE11" s="28">
        <f>V11-Z11-AA11-AB11-AC11-AD11</f>
        <v>0</v>
      </c>
      <c r="AF11" s="28">
        <f>P11-V11</f>
        <v>0</v>
      </c>
      <c r="AG11" s="31"/>
      <c r="AH11" s="28">
        <f>Q11-W11</f>
        <v>0</v>
      </c>
      <c r="AI11" s="31"/>
      <c r="AJ11" s="31"/>
      <c r="AK11" s="31"/>
      <c r="AL11" s="54"/>
      <c r="AM11" s="113"/>
      <c r="AN11" s="28">
        <f>SUM(AO11:AP11)</f>
        <v>0</v>
      </c>
      <c r="AO11" s="31"/>
      <c r="AP11" s="31"/>
      <c r="AQ11" s="31"/>
      <c r="AR11" s="31"/>
      <c r="AS11" s="31"/>
      <c r="AT11" s="28">
        <f>AF11-AQ11-AR11-AS11</f>
        <v>0</v>
      </c>
      <c r="AU11" s="31"/>
      <c r="AV11" s="31"/>
      <c r="AW11" s="31"/>
      <c r="AX11" s="31"/>
      <c r="AY11" s="31"/>
      <c r="AZ11" s="31"/>
      <c r="BA11" s="28">
        <f>AF11-AV11-AW11-AX11-AY11-AZ11</f>
        <v>0</v>
      </c>
      <c r="BB11" s="31"/>
      <c r="BC11" s="31"/>
      <c r="BD11" s="31"/>
      <c r="BE11" s="31"/>
      <c r="BF11" s="31"/>
      <c r="BG11" s="54"/>
    </row>
    <row r="12" spans="1:59" s="12" customFormat="1" ht="14.25" customHeight="1">
      <c r="A12" s="29">
        <v>2</v>
      </c>
      <c r="B12" s="30" t="s">
        <v>106</v>
      </c>
      <c r="C12" s="31"/>
      <c r="D12" s="31"/>
      <c r="E12" s="31"/>
      <c r="F12" s="31"/>
      <c r="G12" s="28">
        <f>SUM(H12:I12)</f>
        <v>0</v>
      </c>
      <c r="H12" s="31"/>
      <c r="I12" s="31"/>
      <c r="J12" s="31"/>
      <c r="K12" s="31"/>
      <c r="L12" s="31"/>
      <c r="M12" s="31"/>
      <c r="N12" s="31"/>
      <c r="O12" s="54"/>
      <c r="P12" s="98">
        <f>SUM(Q12:U12)</f>
        <v>0</v>
      </c>
      <c r="Q12" s="31"/>
      <c r="R12" s="31"/>
      <c r="S12" s="31"/>
      <c r="T12" s="31"/>
      <c r="U12" s="31"/>
      <c r="V12" s="28">
        <f>SUM(X12:Y12)</f>
        <v>0</v>
      </c>
      <c r="W12" s="31"/>
      <c r="X12" s="31"/>
      <c r="Y12" s="31"/>
      <c r="Z12" s="31"/>
      <c r="AA12" s="31"/>
      <c r="AB12" s="31"/>
      <c r="AC12" s="31"/>
      <c r="AD12" s="31"/>
      <c r="AE12" s="28">
        <f>V12-Z12-AA12-AB12-AC12-AD12</f>
        <v>0</v>
      </c>
      <c r="AF12" s="28">
        <f>P12-V12</f>
        <v>0</v>
      </c>
      <c r="AG12" s="31"/>
      <c r="AH12" s="28">
        <f>Q12-W12</f>
        <v>0</v>
      </c>
      <c r="AI12" s="31"/>
      <c r="AJ12" s="31"/>
      <c r="AK12" s="31"/>
      <c r="AL12" s="54"/>
      <c r="AM12" s="113"/>
      <c r="AN12" s="28">
        <f>SUM(AO12:AP12)</f>
        <v>0</v>
      </c>
      <c r="AO12" s="31"/>
      <c r="AP12" s="31"/>
      <c r="AQ12" s="31"/>
      <c r="AR12" s="31"/>
      <c r="AS12" s="31"/>
      <c r="AT12" s="28">
        <f>AF12-AQ12-AR12-AS12</f>
        <v>0</v>
      </c>
      <c r="AU12" s="31"/>
      <c r="AV12" s="31"/>
      <c r="AW12" s="31"/>
      <c r="AX12" s="31"/>
      <c r="AY12" s="31"/>
      <c r="AZ12" s="31"/>
      <c r="BA12" s="28">
        <f>AF12-AV12-AW12-AX12-AY12-AZ12</f>
        <v>0</v>
      </c>
      <c r="BB12" s="31"/>
      <c r="BC12" s="31"/>
      <c r="BD12" s="31"/>
      <c r="BE12" s="31"/>
      <c r="BF12" s="31"/>
      <c r="BG12" s="54"/>
    </row>
    <row r="13" spans="1:59" s="12" customFormat="1" ht="14.25" customHeight="1">
      <c r="A13" s="320" t="s">
        <v>107</v>
      </c>
      <c r="B13" s="321"/>
      <c r="C13" s="28">
        <f aca="true" t="shared" si="5" ref="C13:BG13">SUM(C14:C15)</f>
        <v>0</v>
      </c>
      <c r="D13" s="28">
        <f t="shared" si="5"/>
        <v>0</v>
      </c>
      <c r="E13" s="28">
        <f t="shared" si="5"/>
        <v>0</v>
      </c>
      <c r="F13" s="28">
        <f t="shared" si="5"/>
        <v>0</v>
      </c>
      <c r="G13" s="28">
        <f t="shared" si="5"/>
        <v>0</v>
      </c>
      <c r="H13" s="28">
        <f t="shared" si="5"/>
        <v>0</v>
      </c>
      <c r="I13" s="28">
        <f t="shared" si="5"/>
        <v>0</v>
      </c>
      <c r="J13" s="28">
        <f t="shared" si="5"/>
        <v>0</v>
      </c>
      <c r="K13" s="28">
        <f t="shared" si="5"/>
        <v>0</v>
      </c>
      <c r="L13" s="28">
        <f t="shared" si="5"/>
        <v>0</v>
      </c>
      <c r="M13" s="28">
        <f t="shared" si="5"/>
        <v>0</v>
      </c>
      <c r="N13" s="28"/>
      <c r="O13" s="53">
        <f t="shared" si="5"/>
        <v>0</v>
      </c>
      <c r="P13" s="98">
        <f t="shared" si="5"/>
        <v>0</v>
      </c>
      <c r="Q13" s="28">
        <f t="shared" si="5"/>
        <v>0</v>
      </c>
      <c r="R13" s="28">
        <f t="shared" si="5"/>
        <v>0</v>
      </c>
      <c r="S13" s="28">
        <f t="shared" si="5"/>
        <v>0</v>
      </c>
      <c r="T13" s="28">
        <f t="shared" si="5"/>
        <v>0</v>
      </c>
      <c r="U13" s="28">
        <f t="shared" si="5"/>
        <v>0</v>
      </c>
      <c r="V13" s="28">
        <f t="shared" si="5"/>
        <v>0</v>
      </c>
      <c r="W13" s="28">
        <f t="shared" si="5"/>
        <v>0</v>
      </c>
      <c r="X13" s="28">
        <f t="shared" si="5"/>
        <v>0</v>
      </c>
      <c r="Y13" s="28">
        <f t="shared" si="5"/>
        <v>0</v>
      </c>
      <c r="Z13" s="28">
        <f t="shared" si="5"/>
        <v>0</v>
      </c>
      <c r="AA13" s="28">
        <f t="shared" si="5"/>
        <v>0</v>
      </c>
      <c r="AB13" s="28">
        <f t="shared" si="5"/>
        <v>0</v>
      </c>
      <c r="AC13" s="28">
        <f t="shared" si="5"/>
        <v>0</v>
      </c>
      <c r="AD13" s="28">
        <f t="shared" si="5"/>
        <v>0</v>
      </c>
      <c r="AE13" s="28">
        <f t="shared" si="5"/>
        <v>0</v>
      </c>
      <c r="AF13" s="28">
        <f t="shared" si="5"/>
        <v>0</v>
      </c>
      <c r="AG13" s="28">
        <f t="shared" si="5"/>
        <v>0</v>
      </c>
      <c r="AH13" s="28">
        <f t="shared" si="5"/>
        <v>0</v>
      </c>
      <c r="AI13" s="28">
        <f t="shared" si="5"/>
        <v>0</v>
      </c>
      <c r="AJ13" s="28">
        <f t="shared" si="5"/>
        <v>0</v>
      </c>
      <c r="AK13" s="28">
        <f t="shared" si="5"/>
        <v>0</v>
      </c>
      <c r="AL13" s="53">
        <f t="shared" si="5"/>
        <v>0</v>
      </c>
      <c r="AM13" s="98">
        <f t="shared" si="5"/>
        <v>0</v>
      </c>
      <c r="AN13" s="28">
        <f t="shared" si="5"/>
        <v>0</v>
      </c>
      <c r="AO13" s="28">
        <f t="shared" si="5"/>
        <v>0</v>
      </c>
      <c r="AP13" s="28">
        <f t="shared" si="5"/>
        <v>0</v>
      </c>
      <c r="AQ13" s="28">
        <f t="shared" si="5"/>
        <v>0</v>
      </c>
      <c r="AR13" s="28">
        <f t="shared" si="5"/>
        <v>0</v>
      </c>
      <c r="AS13" s="28">
        <f t="shared" si="5"/>
        <v>0</v>
      </c>
      <c r="AT13" s="28">
        <f t="shared" si="5"/>
        <v>0</v>
      </c>
      <c r="AU13" s="28">
        <f t="shared" si="5"/>
        <v>0</v>
      </c>
      <c r="AV13" s="28">
        <f t="shared" si="5"/>
        <v>0</v>
      </c>
      <c r="AW13" s="28">
        <f t="shared" si="5"/>
        <v>0</v>
      </c>
      <c r="AX13" s="28">
        <f t="shared" si="5"/>
        <v>0</v>
      </c>
      <c r="AY13" s="28">
        <f t="shared" si="5"/>
        <v>0</v>
      </c>
      <c r="AZ13" s="28">
        <f t="shared" si="5"/>
        <v>0</v>
      </c>
      <c r="BA13" s="28">
        <f t="shared" si="5"/>
        <v>0</v>
      </c>
      <c r="BB13" s="28">
        <f t="shared" si="5"/>
        <v>0</v>
      </c>
      <c r="BC13" s="28">
        <f t="shared" si="5"/>
        <v>0</v>
      </c>
      <c r="BD13" s="28">
        <f t="shared" si="5"/>
        <v>0</v>
      </c>
      <c r="BE13" s="28">
        <f t="shared" si="5"/>
        <v>0</v>
      </c>
      <c r="BF13" s="28">
        <f t="shared" si="5"/>
        <v>0</v>
      </c>
      <c r="BG13" s="53">
        <f t="shared" si="5"/>
        <v>0</v>
      </c>
    </row>
    <row r="14" spans="1:59" s="12" customFormat="1" ht="14.25" customHeight="1">
      <c r="A14" s="29">
        <v>1</v>
      </c>
      <c r="B14" s="30" t="s">
        <v>108</v>
      </c>
      <c r="C14" s="31"/>
      <c r="D14" s="31"/>
      <c r="E14" s="31"/>
      <c r="F14" s="31"/>
      <c r="G14" s="28">
        <f>SUM(H14:I14)</f>
        <v>0</v>
      </c>
      <c r="H14" s="31"/>
      <c r="I14" s="31"/>
      <c r="J14" s="31"/>
      <c r="K14" s="31"/>
      <c r="L14" s="31"/>
      <c r="M14" s="31"/>
      <c r="N14" s="31"/>
      <c r="O14" s="54"/>
      <c r="P14" s="98">
        <f>SUM(Q14:U14)</f>
        <v>0</v>
      </c>
      <c r="Q14" s="31"/>
      <c r="R14" s="31"/>
      <c r="S14" s="31"/>
      <c r="T14" s="31"/>
      <c r="U14" s="31"/>
      <c r="V14" s="28">
        <f>SUM(X14:Y14)</f>
        <v>0</v>
      </c>
      <c r="W14" s="31"/>
      <c r="X14" s="31"/>
      <c r="Y14" s="31"/>
      <c r="Z14" s="31"/>
      <c r="AA14" s="31"/>
      <c r="AB14" s="31"/>
      <c r="AC14" s="31"/>
      <c r="AD14" s="31"/>
      <c r="AE14" s="28">
        <f>V14-Z14-AA14-AB14-AC14-AD14</f>
        <v>0</v>
      </c>
      <c r="AF14" s="28">
        <f>P14-V14</f>
        <v>0</v>
      </c>
      <c r="AG14" s="31"/>
      <c r="AH14" s="28">
        <f>Q14-W14</f>
        <v>0</v>
      </c>
      <c r="AI14" s="31"/>
      <c r="AJ14" s="31"/>
      <c r="AK14" s="31"/>
      <c r="AL14" s="54"/>
      <c r="AM14" s="113"/>
      <c r="AN14" s="28">
        <f>SUM(AO14:AP14)</f>
        <v>0</v>
      </c>
      <c r="AO14" s="31"/>
      <c r="AP14" s="31"/>
      <c r="AQ14" s="31"/>
      <c r="AR14" s="31"/>
      <c r="AS14" s="31"/>
      <c r="AT14" s="28">
        <f>AF14-AQ14-AR14-AS14</f>
        <v>0</v>
      </c>
      <c r="AU14" s="31"/>
      <c r="AV14" s="31"/>
      <c r="AW14" s="31"/>
      <c r="AX14" s="31"/>
      <c r="AY14" s="31"/>
      <c r="AZ14" s="31"/>
      <c r="BA14" s="28">
        <f>AF14-AV14-AW14-AX14-AY14-AZ14</f>
        <v>0</v>
      </c>
      <c r="BB14" s="31"/>
      <c r="BC14" s="31"/>
      <c r="BD14" s="31"/>
      <c r="BE14" s="31"/>
      <c r="BF14" s="31"/>
      <c r="BG14" s="54"/>
    </row>
    <row r="15" spans="1:59" s="12" customFormat="1" ht="14.25" customHeight="1">
      <c r="A15" s="29">
        <v>2</v>
      </c>
      <c r="B15" s="30" t="s">
        <v>108</v>
      </c>
      <c r="C15" s="31"/>
      <c r="D15" s="31"/>
      <c r="E15" s="31"/>
      <c r="F15" s="31"/>
      <c r="G15" s="28">
        <f>SUM(H15:I15)</f>
        <v>0</v>
      </c>
      <c r="H15" s="31"/>
      <c r="I15" s="31"/>
      <c r="J15" s="31"/>
      <c r="K15" s="31"/>
      <c r="L15" s="31"/>
      <c r="M15" s="31"/>
      <c r="N15" s="31"/>
      <c r="O15" s="54"/>
      <c r="P15" s="98">
        <f>SUM(Q15:U15)</f>
        <v>0</v>
      </c>
      <c r="Q15" s="31"/>
      <c r="R15" s="31"/>
      <c r="S15" s="31"/>
      <c r="T15" s="31"/>
      <c r="U15" s="31"/>
      <c r="V15" s="28">
        <f>SUM(X15:Y15)</f>
        <v>0</v>
      </c>
      <c r="W15" s="31"/>
      <c r="X15" s="31"/>
      <c r="Y15" s="31"/>
      <c r="Z15" s="31"/>
      <c r="AA15" s="31"/>
      <c r="AB15" s="31"/>
      <c r="AC15" s="31"/>
      <c r="AD15" s="31"/>
      <c r="AE15" s="28">
        <f>V15-Z15-AA15-AB15-AC15-AD15</f>
        <v>0</v>
      </c>
      <c r="AF15" s="28">
        <f>P15-V15</f>
        <v>0</v>
      </c>
      <c r="AG15" s="31"/>
      <c r="AH15" s="28">
        <f>Q15-W15</f>
        <v>0</v>
      </c>
      <c r="AI15" s="31"/>
      <c r="AJ15" s="31"/>
      <c r="AK15" s="31"/>
      <c r="AL15" s="54"/>
      <c r="AM15" s="113"/>
      <c r="AN15" s="28">
        <f>SUM(AO15:AP15)</f>
        <v>0</v>
      </c>
      <c r="AO15" s="31"/>
      <c r="AP15" s="31"/>
      <c r="AQ15" s="31"/>
      <c r="AR15" s="31"/>
      <c r="AS15" s="31"/>
      <c r="AT15" s="28">
        <f>AF15-AQ15-AR15-AS15</f>
        <v>0</v>
      </c>
      <c r="AU15" s="31"/>
      <c r="AV15" s="31"/>
      <c r="AW15" s="31"/>
      <c r="AX15" s="31"/>
      <c r="AY15" s="31"/>
      <c r="AZ15" s="31"/>
      <c r="BA15" s="28">
        <f>AF15-AV15-AW15-AX15-AY15-AZ15</f>
        <v>0</v>
      </c>
      <c r="BB15" s="31"/>
      <c r="BC15" s="31"/>
      <c r="BD15" s="31"/>
      <c r="BE15" s="31"/>
      <c r="BF15" s="31"/>
      <c r="BG15" s="54"/>
    </row>
    <row r="16" spans="1:59" s="12" customFormat="1" ht="14.25" customHeight="1">
      <c r="A16" s="320" t="s">
        <v>109</v>
      </c>
      <c r="B16" s="321"/>
      <c r="C16" s="28">
        <f aca="true" t="shared" si="6" ref="C16:BG16">SUM(C17:C18)</f>
        <v>0</v>
      </c>
      <c r="D16" s="28">
        <f t="shared" si="6"/>
        <v>0</v>
      </c>
      <c r="E16" s="28">
        <f t="shared" si="6"/>
        <v>0</v>
      </c>
      <c r="F16" s="28">
        <f t="shared" si="6"/>
        <v>0</v>
      </c>
      <c r="G16" s="28">
        <f t="shared" si="6"/>
        <v>0</v>
      </c>
      <c r="H16" s="28">
        <f t="shared" si="6"/>
        <v>0</v>
      </c>
      <c r="I16" s="28">
        <f t="shared" si="6"/>
        <v>0</v>
      </c>
      <c r="J16" s="28">
        <f t="shared" si="6"/>
        <v>0</v>
      </c>
      <c r="K16" s="28">
        <f t="shared" si="6"/>
        <v>0</v>
      </c>
      <c r="L16" s="28">
        <f t="shared" si="6"/>
        <v>0</v>
      </c>
      <c r="M16" s="28">
        <f t="shared" si="6"/>
        <v>0</v>
      </c>
      <c r="N16" s="28"/>
      <c r="O16" s="53">
        <f t="shared" si="6"/>
        <v>0</v>
      </c>
      <c r="P16" s="98">
        <f t="shared" si="6"/>
        <v>0</v>
      </c>
      <c r="Q16" s="28">
        <f t="shared" si="6"/>
        <v>0</v>
      </c>
      <c r="R16" s="28">
        <f t="shared" si="6"/>
        <v>0</v>
      </c>
      <c r="S16" s="28">
        <f t="shared" si="6"/>
        <v>0</v>
      </c>
      <c r="T16" s="28">
        <f t="shared" si="6"/>
        <v>0</v>
      </c>
      <c r="U16" s="28">
        <f t="shared" si="6"/>
        <v>0</v>
      </c>
      <c r="V16" s="28">
        <f t="shared" si="6"/>
        <v>0</v>
      </c>
      <c r="W16" s="28">
        <f t="shared" si="6"/>
        <v>0</v>
      </c>
      <c r="X16" s="28">
        <f t="shared" si="6"/>
        <v>0</v>
      </c>
      <c r="Y16" s="28">
        <f t="shared" si="6"/>
        <v>0</v>
      </c>
      <c r="Z16" s="28">
        <f t="shared" si="6"/>
        <v>0</v>
      </c>
      <c r="AA16" s="28">
        <f t="shared" si="6"/>
        <v>0</v>
      </c>
      <c r="AB16" s="28">
        <f t="shared" si="6"/>
        <v>0</v>
      </c>
      <c r="AC16" s="28">
        <f t="shared" si="6"/>
        <v>0</v>
      </c>
      <c r="AD16" s="28">
        <f t="shared" si="6"/>
        <v>0</v>
      </c>
      <c r="AE16" s="28">
        <f t="shared" si="6"/>
        <v>0</v>
      </c>
      <c r="AF16" s="28">
        <f t="shared" si="6"/>
        <v>0</v>
      </c>
      <c r="AG16" s="28">
        <f t="shared" si="6"/>
        <v>0</v>
      </c>
      <c r="AH16" s="28">
        <f t="shared" si="6"/>
        <v>0</v>
      </c>
      <c r="AI16" s="28">
        <f t="shared" si="6"/>
        <v>0</v>
      </c>
      <c r="AJ16" s="28">
        <f t="shared" si="6"/>
        <v>0</v>
      </c>
      <c r="AK16" s="28">
        <f t="shared" si="6"/>
        <v>0</v>
      </c>
      <c r="AL16" s="53">
        <f t="shared" si="6"/>
        <v>0</v>
      </c>
      <c r="AM16" s="98">
        <f t="shared" si="6"/>
        <v>0</v>
      </c>
      <c r="AN16" s="28">
        <f t="shared" si="6"/>
        <v>0</v>
      </c>
      <c r="AO16" s="28">
        <f t="shared" si="6"/>
        <v>0</v>
      </c>
      <c r="AP16" s="28">
        <f t="shared" si="6"/>
        <v>0</v>
      </c>
      <c r="AQ16" s="28">
        <f t="shared" si="6"/>
        <v>0</v>
      </c>
      <c r="AR16" s="28">
        <f t="shared" si="6"/>
        <v>0</v>
      </c>
      <c r="AS16" s="28">
        <f t="shared" si="6"/>
        <v>0</v>
      </c>
      <c r="AT16" s="28">
        <f t="shared" si="6"/>
        <v>0</v>
      </c>
      <c r="AU16" s="28">
        <f t="shared" si="6"/>
        <v>0</v>
      </c>
      <c r="AV16" s="28">
        <f t="shared" si="6"/>
        <v>0</v>
      </c>
      <c r="AW16" s="28">
        <f t="shared" si="6"/>
        <v>0</v>
      </c>
      <c r="AX16" s="28">
        <f t="shared" si="6"/>
        <v>0</v>
      </c>
      <c r="AY16" s="28">
        <f t="shared" si="6"/>
        <v>0</v>
      </c>
      <c r="AZ16" s="28">
        <f t="shared" si="6"/>
        <v>0</v>
      </c>
      <c r="BA16" s="28">
        <f t="shared" si="6"/>
        <v>0</v>
      </c>
      <c r="BB16" s="28">
        <f t="shared" si="6"/>
        <v>0</v>
      </c>
      <c r="BC16" s="28">
        <f t="shared" si="6"/>
        <v>0</v>
      </c>
      <c r="BD16" s="28">
        <f t="shared" si="6"/>
        <v>0</v>
      </c>
      <c r="BE16" s="28">
        <f t="shared" si="6"/>
        <v>0</v>
      </c>
      <c r="BF16" s="28">
        <f t="shared" si="6"/>
        <v>0</v>
      </c>
      <c r="BG16" s="53">
        <f t="shared" si="6"/>
        <v>0</v>
      </c>
    </row>
    <row r="17" spans="1:59" s="12" customFormat="1" ht="14.25" customHeight="1">
      <c r="A17" s="29">
        <v>1</v>
      </c>
      <c r="B17" s="30" t="s">
        <v>110</v>
      </c>
      <c r="C17" s="31"/>
      <c r="D17" s="31"/>
      <c r="E17" s="31"/>
      <c r="F17" s="31"/>
      <c r="G17" s="28">
        <f>SUM(H17:I17)</f>
        <v>0</v>
      </c>
      <c r="H17" s="31"/>
      <c r="I17" s="31"/>
      <c r="J17" s="31"/>
      <c r="K17" s="31"/>
      <c r="L17" s="31"/>
      <c r="M17" s="31"/>
      <c r="N17" s="31"/>
      <c r="O17" s="54"/>
      <c r="P17" s="98">
        <f>SUM(Q17:U17)</f>
        <v>0</v>
      </c>
      <c r="Q17" s="31"/>
      <c r="R17" s="31"/>
      <c r="S17" s="31"/>
      <c r="T17" s="31"/>
      <c r="U17" s="31"/>
      <c r="V17" s="28">
        <f>SUM(X17:Y17)</f>
        <v>0</v>
      </c>
      <c r="W17" s="31"/>
      <c r="X17" s="31"/>
      <c r="Y17" s="31"/>
      <c r="Z17" s="31"/>
      <c r="AA17" s="31"/>
      <c r="AB17" s="31"/>
      <c r="AC17" s="31"/>
      <c r="AD17" s="31"/>
      <c r="AE17" s="28">
        <f>V17-Z17-AA17-AB17-AC17-AD17</f>
        <v>0</v>
      </c>
      <c r="AF17" s="28">
        <f>P17-V17</f>
        <v>0</v>
      </c>
      <c r="AG17" s="31"/>
      <c r="AH17" s="28">
        <f>Q17-W17</f>
        <v>0</v>
      </c>
      <c r="AI17" s="31"/>
      <c r="AJ17" s="31"/>
      <c r="AK17" s="31"/>
      <c r="AL17" s="54"/>
      <c r="AM17" s="113"/>
      <c r="AN17" s="28">
        <f>SUM(AO17:AP17)</f>
        <v>0</v>
      </c>
      <c r="AO17" s="31"/>
      <c r="AP17" s="31"/>
      <c r="AQ17" s="31"/>
      <c r="AR17" s="31"/>
      <c r="AS17" s="31"/>
      <c r="AT17" s="28">
        <f>AF17-AQ17-AR17-AS17</f>
        <v>0</v>
      </c>
      <c r="AU17" s="31"/>
      <c r="AV17" s="31"/>
      <c r="AW17" s="31"/>
      <c r="AX17" s="31"/>
      <c r="AY17" s="31"/>
      <c r="AZ17" s="31"/>
      <c r="BA17" s="28">
        <f>AF17-AV17-AW17-AX17-AY17-AZ17</f>
        <v>0</v>
      </c>
      <c r="BB17" s="31"/>
      <c r="BC17" s="31"/>
      <c r="BD17" s="31"/>
      <c r="BE17" s="31"/>
      <c r="BF17" s="31"/>
      <c r="BG17" s="54"/>
    </row>
    <row r="18" spans="1:59" s="12" customFormat="1" ht="14.25" customHeight="1">
      <c r="A18" s="29">
        <v>2</v>
      </c>
      <c r="B18" s="30" t="s">
        <v>110</v>
      </c>
      <c r="C18" s="31"/>
      <c r="D18" s="31"/>
      <c r="E18" s="31"/>
      <c r="F18" s="31"/>
      <c r="G18" s="28">
        <f>SUM(H18:I18)</f>
        <v>0</v>
      </c>
      <c r="H18" s="31"/>
      <c r="I18" s="31"/>
      <c r="J18" s="31"/>
      <c r="K18" s="31"/>
      <c r="L18" s="31"/>
      <c r="M18" s="31"/>
      <c r="N18" s="31"/>
      <c r="O18" s="54"/>
      <c r="P18" s="98">
        <f>SUM(Q18:U18)</f>
        <v>0</v>
      </c>
      <c r="Q18" s="31"/>
      <c r="R18" s="31"/>
      <c r="S18" s="31"/>
      <c r="T18" s="31"/>
      <c r="U18" s="31"/>
      <c r="V18" s="28">
        <f>SUM(X18:Y18)</f>
        <v>0</v>
      </c>
      <c r="W18" s="31"/>
      <c r="X18" s="31"/>
      <c r="Y18" s="31"/>
      <c r="Z18" s="31"/>
      <c r="AA18" s="31"/>
      <c r="AB18" s="31"/>
      <c r="AC18" s="31"/>
      <c r="AD18" s="31"/>
      <c r="AE18" s="28">
        <f>V18-Z18-AA18-AB18-AC18-AD18</f>
        <v>0</v>
      </c>
      <c r="AF18" s="28">
        <f>P18-V18</f>
        <v>0</v>
      </c>
      <c r="AG18" s="31"/>
      <c r="AH18" s="28">
        <f>Q18-W18</f>
        <v>0</v>
      </c>
      <c r="AI18" s="31"/>
      <c r="AJ18" s="31"/>
      <c r="AK18" s="31"/>
      <c r="AL18" s="54"/>
      <c r="AM18" s="113"/>
      <c r="AN18" s="28">
        <f>SUM(AO18:AP18)</f>
        <v>0</v>
      </c>
      <c r="AO18" s="31"/>
      <c r="AP18" s="31"/>
      <c r="AQ18" s="31"/>
      <c r="AR18" s="31"/>
      <c r="AS18" s="31"/>
      <c r="AT18" s="28">
        <f>AF18-AQ18-AR18-AS18</f>
        <v>0</v>
      </c>
      <c r="AU18" s="31"/>
      <c r="AV18" s="31"/>
      <c r="AW18" s="31"/>
      <c r="AX18" s="31"/>
      <c r="AY18" s="31"/>
      <c r="AZ18" s="31"/>
      <c r="BA18" s="28">
        <f>AF18-AV18-AW18-AX18-AY18-AZ18</f>
        <v>0</v>
      </c>
      <c r="BB18" s="31"/>
      <c r="BC18" s="31"/>
      <c r="BD18" s="31"/>
      <c r="BE18" s="31"/>
      <c r="BF18" s="31"/>
      <c r="BG18" s="54"/>
    </row>
    <row r="19" spans="1:59" s="12" customFormat="1" ht="14.25" customHeight="1">
      <c r="A19" s="320" t="s">
        <v>111</v>
      </c>
      <c r="B19" s="321"/>
      <c r="C19" s="28">
        <f aca="true" t="shared" si="7" ref="C19:BG19">SUM(C20:C21)</f>
        <v>0</v>
      </c>
      <c r="D19" s="28">
        <f t="shared" si="7"/>
        <v>0</v>
      </c>
      <c r="E19" s="28">
        <f t="shared" si="7"/>
        <v>0</v>
      </c>
      <c r="F19" s="28">
        <f t="shared" si="7"/>
        <v>0</v>
      </c>
      <c r="G19" s="28">
        <f t="shared" si="7"/>
        <v>0</v>
      </c>
      <c r="H19" s="28">
        <f t="shared" si="7"/>
        <v>0</v>
      </c>
      <c r="I19" s="28">
        <f t="shared" si="7"/>
        <v>0</v>
      </c>
      <c r="J19" s="28">
        <f t="shared" si="7"/>
        <v>0</v>
      </c>
      <c r="K19" s="28">
        <f t="shared" si="7"/>
        <v>0</v>
      </c>
      <c r="L19" s="28">
        <f t="shared" si="7"/>
        <v>0</v>
      </c>
      <c r="M19" s="28">
        <f t="shared" si="7"/>
        <v>0</v>
      </c>
      <c r="N19" s="28"/>
      <c r="O19" s="53">
        <f t="shared" si="7"/>
        <v>0</v>
      </c>
      <c r="P19" s="98">
        <f t="shared" si="7"/>
        <v>0</v>
      </c>
      <c r="Q19" s="28">
        <f t="shared" si="7"/>
        <v>0</v>
      </c>
      <c r="R19" s="28">
        <f t="shared" si="7"/>
        <v>0</v>
      </c>
      <c r="S19" s="28">
        <f t="shared" si="7"/>
        <v>0</v>
      </c>
      <c r="T19" s="28">
        <f t="shared" si="7"/>
        <v>0</v>
      </c>
      <c r="U19" s="28">
        <f t="shared" si="7"/>
        <v>0</v>
      </c>
      <c r="V19" s="28">
        <f t="shared" si="7"/>
        <v>0</v>
      </c>
      <c r="W19" s="28">
        <f t="shared" si="7"/>
        <v>0</v>
      </c>
      <c r="X19" s="28">
        <f t="shared" si="7"/>
        <v>0</v>
      </c>
      <c r="Y19" s="28">
        <f t="shared" si="7"/>
        <v>0</v>
      </c>
      <c r="Z19" s="28">
        <f t="shared" si="7"/>
        <v>0</v>
      </c>
      <c r="AA19" s="28">
        <f t="shared" si="7"/>
        <v>0</v>
      </c>
      <c r="AB19" s="28">
        <f t="shared" si="7"/>
        <v>0</v>
      </c>
      <c r="AC19" s="28">
        <f t="shared" si="7"/>
        <v>0</v>
      </c>
      <c r="AD19" s="28">
        <f t="shared" si="7"/>
        <v>0</v>
      </c>
      <c r="AE19" s="28">
        <f t="shared" si="7"/>
        <v>0</v>
      </c>
      <c r="AF19" s="28">
        <f t="shared" si="7"/>
        <v>0</v>
      </c>
      <c r="AG19" s="28">
        <f t="shared" si="7"/>
        <v>0</v>
      </c>
      <c r="AH19" s="28">
        <f t="shared" si="7"/>
        <v>0</v>
      </c>
      <c r="AI19" s="28">
        <f t="shared" si="7"/>
        <v>0</v>
      </c>
      <c r="AJ19" s="28">
        <f t="shared" si="7"/>
        <v>0</v>
      </c>
      <c r="AK19" s="28">
        <f t="shared" si="7"/>
        <v>0</v>
      </c>
      <c r="AL19" s="53">
        <f t="shared" si="7"/>
        <v>0</v>
      </c>
      <c r="AM19" s="98">
        <f t="shared" si="7"/>
        <v>0</v>
      </c>
      <c r="AN19" s="28">
        <f t="shared" si="7"/>
        <v>0</v>
      </c>
      <c r="AO19" s="28">
        <f t="shared" si="7"/>
        <v>0</v>
      </c>
      <c r="AP19" s="28">
        <f t="shared" si="7"/>
        <v>0</v>
      </c>
      <c r="AQ19" s="28">
        <f t="shared" si="7"/>
        <v>0</v>
      </c>
      <c r="AR19" s="28">
        <f t="shared" si="7"/>
        <v>0</v>
      </c>
      <c r="AS19" s="28">
        <f t="shared" si="7"/>
        <v>0</v>
      </c>
      <c r="AT19" s="28">
        <f t="shared" si="7"/>
        <v>0</v>
      </c>
      <c r="AU19" s="28">
        <f t="shared" si="7"/>
        <v>0</v>
      </c>
      <c r="AV19" s="28">
        <f t="shared" si="7"/>
        <v>0</v>
      </c>
      <c r="AW19" s="28">
        <f t="shared" si="7"/>
        <v>0</v>
      </c>
      <c r="AX19" s="28">
        <f t="shared" si="7"/>
        <v>0</v>
      </c>
      <c r="AY19" s="28">
        <f t="shared" si="7"/>
        <v>0</v>
      </c>
      <c r="AZ19" s="28">
        <f t="shared" si="7"/>
        <v>0</v>
      </c>
      <c r="BA19" s="28">
        <f t="shared" si="7"/>
        <v>0</v>
      </c>
      <c r="BB19" s="28">
        <f t="shared" si="7"/>
        <v>0</v>
      </c>
      <c r="BC19" s="28">
        <f t="shared" si="7"/>
        <v>0</v>
      </c>
      <c r="BD19" s="28">
        <f t="shared" si="7"/>
        <v>0</v>
      </c>
      <c r="BE19" s="28">
        <f t="shared" si="7"/>
        <v>0</v>
      </c>
      <c r="BF19" s="28">
        <f t="shared" si="7"/>
        <v>0</v>
      </c>
      <c r="BG19" s="53">
        <f t="shared" si="7"/>
        <v>0</v>
      </c>
    </row>
    <row r="20" spans="1:59" s="12" customFormat="1" ht="14.25" customHeight="1">
      <c r="A20" s="29">
        <v>1</v>
      </c>
      <c r="B20" s="30" t="s">
        <v>112</v>
      </c>
      <c r="C20" s="31"/>
      <c r="D20" s="31"/>
      <c r="E20" s="31"/>
      <c r="F20" s="31"/>
      <c r="G20" s="28">
        <f>SUM(H20:I20)</f>
        <v>0</v>
      </c>
      <c r="H20" s="31"/>
      <c r="I20" s="31"/>
      <c r="J20" s="31"/>
      <c r="K20" s="31"/>
      <c r="L20" s="31"/>
      <c r="M20" s="31"/>
      <c r="N20" s="31"/>
      <c r="O20" s="54"/>
      <c r="P20" s="98">
        <f>SUM(Q20:U20)</f>
        <v>0</v>
      </c>
      <c r="Q20" s="31"/>
      <c r="R20" s="31"/>
      <c r="S20" s="31"/>
      <c r="T20" s="31"/>
      <c r="U20" s="31"/>
      <c r="V20" s="28">
        <f>SUM(X20:Y20)</f>
        <v>0</v>
      </c>
      <c r="W20" s="31"/>
      <c r="X20" s="31"/>
      <c r="Y20" s="31"/>
      <c r="Z20" s="31"/>
      <c r="AA20" s="31"/>
      <c r="AB20" s="31"/>
      <c r="AC20" s="31"/>
      <c r="AD20" s="31"/>
      <c r="AE20" s="28">
        <f>V20-Z20-AA20-AB20-AC20-AD20</f>
        <v>0</v>
      </c>
      <c r="AF20" s="28">
        <f>P20-V20</f>
        <v>0</v>
      </c>
      <c r="AG20" s="31"/>
      <c r="AH20" s="28">
        <f>Q20-W20</f>
        <v>0</v>
      </c>
      <c r="AI20" s="31"/>
      <c r="AJ20" s="31"/>
      <c r="AK20" s="31"/>
      <c r="AL20" s="54"/>
      <c r="AM20" s="113"/>
      <c r="AN20" s="28">
        <f>SUM(AO20:AP20)</f>
        <v>0</v>
      </c>
      <c r="AO20" s="31"/>
      <c r="AP20" s="31"/>
      <c r="AQ20" s="31"/>
      <c r="AR20" s="31"/>
      <c r="AS20" s="31"/>
      <c r="AT20" s="28">
        <f>AF20-AQ20-AR20-AS20</f>
        <v>0</v>
      </c>
      <c r="AU20" s="31"/>
      <c r="AV20" s="31"/>
      <c r="AW20" s="31"/>
      <c r="AX20" s="31"/>
      <c r="AY20" s="31"/>
      <c r="AZ20" s="31"/>
      <c r="BA20" s="28">
        <f>AF20-AV20-AW20-AX20-AY20-AZ20</f>
        <v>0</v>
      </c>
      <c r="BB20" s="31"/>
      <c r="BC20" s="31"/>
      <c r="BD20" s="31"/>
      <c r="BE20" s="31"/>
      <c r="BF20" s="31"/>
      <c r="BG20" s="54"/>
    </row>
    <row r="21" spans="1:59" s="12" customFormat="1" ht="14.25" customHeight="1">
      <c r="A21" s="29">
        <v>2</v>
      </c>
      <c r="B21" s="30" t="s">
        <v>112</v>
      </c>
      <c r="C21" s="31"/>
      <c r="D21" s="31"/>
      <c r="E21" s="31"/>
      <c r="F21" s="31"/>
      <c r="G21" s="28">
        <f>SUM(H21:I21)</f>
        <v>0</v>
      </c>
      <c r="H21" s="31"/>
      <c r="I21" s="31"/>
      <c r="J21" s="31"/>
      <c r="K21" s="31"/>
      <c r="L21" s="31"/>
      <c r="M21" s="31"/>
      <c r="N21" s="31"/>
      <c r="O21" s="54"/>
      <c r="P21" s="98">
        <f>SUM(Q21:U21)</f>
        <v>0</v>
      </c>
      <c r="Q21" s="31"/>
      <c r="R21" s="31"/>
      <c r="S21" s="31"/>
      <c r="T21" s="31"/>
      <c r="U21" s="31"/>
      <c r="V21" s="28">
        <f>SUM(X21:Y21)</f>
        <v>0</v>
      </c>
      <c r="W21" s="31"/>
      <c r="X21" s="31"/>
      <c r="Y21" s="31"/>
      <c r="Z21" s="31"/>
      <c r="AA21" s="31"/>
      <c r="AB21" s="31"/>
      <c r="AC21" s="31"/>
      <c r="AD21" s="31"/>
      <c r="AE21" s="28">
        <f>V21-Z21-AA21-AB21-AC21-AD21</f>
        <v>0</v>
      </c>
      <c r="AF21" s="28">
        <f>P21-V21</f>
        <v>0</v>
      </c>
      <c r="AG21" s="31"/>
      <c r="AH21" s="28">
        <f>Q21-W21</f>
        <v>0</v>
      </c>
      <c r="AI21" s="31"/>
      <c r="AJ21" s="31"/>
      <c r="AK21" s="31"/>
      <c r="AL21" s="54"/>
      <c r="AM21" s="113"/>
      <c r="AN21" s="28">
        <f>SUM(AO21:AP21)</f>
        <v>0</v>
      </c>
      <c r="AO21" s="31"/>
      <c r="AP21" s="31"/>
      <c r="AQ21" s="31"/>
      <c r="AR21" s="31"/>
      <c r="AS21" s="31"/>
      <c r="AT21" s="28">
        <f>AF21-AQ21-AR21-AS21</f>
        <v>0</v>
      </c>
      <c r="AU21" s="31"/>
      <c r="AV21" s="31"/>
      <c r="AW21" s="31"/>
      <c r="AX21" s="31"/>
      <c r="AY21" s="31"/>
      <c r="AZ21" s="31"/>
      <c r="BA21" s="28">
        <f>AF21-AV21-AW21-AX21-AY21-AZ21</f>
        <v>0</v>
      </c>
      <c r="BB21" s="31"/>
      <c r="BC21" s="31"/>
      <c r="BD21" s="31"/>
      <c r="BE21" s="31"/>
      <c r="BF21" s="31"/>
      <c r="BG21" s="54"/>
    </row>
    <row r="22" spans="1:59" s="12" customFormat="1" ht="14.25" customHeight="1">
      <c r="A22" s="320" t="s">
        <v>113</v>
      </c>
      <c r="B22" s="321"/>
      <c r="C22" s="28">
        <f aca="true" t="shared" si="8" ref="C22:BG22">SUM(C23:C24)</f>
        <v>0</v>
      </c>
      <c r="D22" s="28">
        <f t="shared" si="8"/>
        <v>0</v>
      </c>
      <c r="E22" s="28">
        <f t="shared" si="8"/>
        <v>0</v>
      </c>
      <c r="F22" s="28">
        <f t="shared" si="8"/>
        <v>0</v>
      </c>
      <c r="G22" s="28">
        <f t="shared" si="8"/>
        <v>0</v>
      </c>
      <c r="H22" s="28">
        <f t="shared" si="8"/>
        <v>0</v>
      </c>
      <c r="I22" s="28">
        <f t="shared" si="8"/>
        <v>0</v>
      </c>
      <c r="J22" s="28">
        <f t="shared" si="8"/>
        <v>0</v>
      </c>
      <c r="K22" s="28">
        <f t="shared" si="8"/>
        <v>0</v>
      </c>
      <c r="L22" s="28">
        <f t="shared" si="8"/>
        <v>0</v>
      </c>
      <c r="M22" s="28">
        <f t="shared" si="8"/>
        <v>0</v>
      </c>
      <c r="N22" s="28"/>
      <c r="O22" s="53">
        <f t="shared" si="8"/>
        <v>0</v>
      </c>
      <c r="P22" s="98">
        <f t="shared" si="8"/>
        <v>0</v>
      </c>
      <c r="Q22" s="28">
        <f t="shared" si="8"/>
        <v>0</v>
      </c>
      <c r="R22" s="28">
        <f t="shared" si="8"/>
        <v>0</v>
      </c>
      <c r="S22" s="28">
        <f t="shared" si="8"/>
        <v>0</v>
      </c>
      <c r="T22" s="28">
        <f t="shared" si="8"/>
        <v>0</v>
      </c>
      <c r="U22" s="28">
        <f t="shared" si="8"/>
        <v>0</v>
      </c>
      <c r="V22" s="28">
        <f t="shared" si="8"/>
        <v>0</v>
      </c>
      <c r="W22" s="28">
        <f t="shared" si="8"/>
        <v>0</v>
      </c>
      <c r="X22" s="28">
        <f t="shared" si="8"/>
        <v>0</v>
      </c>
      <c r="Y22" s="28">
        <f t="shared" si="8"/>
        <v>0</v>
      </c>
      <c r="Z22" s="28">
        <f t="shared" si="8"/>
        <v>0</v>
      </c>
      <c r="AA22" s="28">
        <f t="shared" si="8"/>
        <v>0</v>
      </c>
      <c r="AB22" s="28">
        <f t="shared" si="8"/>
        <v>0</v>
      </c>
      <c r="AC22" s="28">
        <f t="shared" si="8"/>
        <v>0</v>
      </c>
      <c r="AD22" s="28">
        <f t="shared" si="8"/>
        <v>0</v>
      </c>
      <c r="AE22" s="28">
        <f t="shared" si="8"/>
        <v>0</v>
      </c>
      <c r="AF22" s="28">
        <f t="shared" si="8"/>
        <v>0</v>
      </c>
      <c r="AG22" s="28">
        <f t="shared" si="8"/>
        <v>0</v>
      </c>
      <c r="AH22" s="28">
        <f t="shared" si="8"/>
        <v>0</v>
      </c>
      <c r="AI22" s="28">
        <f t="shared" si="8"/>
        <v>0</v>
      </c>
      <c r="AJ22" s="28">
        <f t="shared" si="8"/>
        <v>0</v>
      </c>
      <c r="AK22" s="28">
        <f t="shared" si="8"/>
        <v>0</v>
      </c>
      <c r="AL22" s="53">
        <f t="shared" si="8"/>
        <v>0</v>
      </c>
      <c r="AM22" s="98">
        <f t="shared" si="8"/>
        <v>0</v>
      </c>
      <c r="AN22" s="28">
        <f t="shared" si="8"/>
        <v>0</v>
      </c>
      <c r="AO22" s="28">
        <f t="shared" si="8"/>
        <v>0</v>
      </c>
      <c r="AP22" s="28">
        <f t="shared" si="8"/>
        <v>0</v>
      </c>
      <c r="AQ22" s="28">
        <f t="shared" si="8"/>
        <v>0</v>
      </c>
      <c r="AR22" s="28">
        <f t="shared" si="8"/>
        <v>0</v>
      </c>
      <c r="AS22" s="28">
        <f t="shared" si="8"/>
        <v>0</v>
      </c>
      <c r="AT22" s="28">
        <f t="shared" si="8"/>
        <v>0</v>
      </c>
      <c r="AU22" s="28">
        <f t="shared" si="8"/>
        <v>0</v>
      </c>
      <c r="AV22" s="28">
        <f t="shared" si="8"/>
        <v>0</v>
      </c>
      <c r="AW22" s="28">
        <f t="shared" si="8"/>
        <v>0</v>
      </c>
      <c r="AX22" s="28">
        <f t="shared" si="8"/>
        <v>0</v>
      </c>
      <c r="AY22" s="28">
        <f t="shared" si="8"/>
        <v>0</v>
      </c>
      <c r="AZ22" s="28">
        <f t="shared" si="8"/>
        <v>0</v>
      </c>
      <c r="BA22" s="28">
        <f t="shared" si="8"/>
        <v>0</v>
      </c>
      <c r="BB22" s="28">
        <f t="shared" si="8"/>
        <v>0</v>
      </c>
      <c r="BC22" s="28">
        <f t="shared" si="8"/>
        <v>0</v>
      </c>
      <c r="BD22" s="28">
        <f t="shared" si="8"/>
        <v>0</v>
      </c>
      <c r="BE22" s="28">
        <f t="shared" si="8"/>
        <v>0</v>
      </c>
      <c r="BF22" s="28">
        <f t="shared" si="8"/>
        <v>0</v>
      </c>
      <c r="BG22" s="53">
        <f t="shared" si="8"/>
        <v>0</v>
      </c>
    </row>
    <row r="23" spans="1:59" s="12" customFormat="1" ht="14.25" customHeight="1">
      <c r="A23" s="29">
        <v>1</v>
      </c>
      <c r="B23" s="30" t="s">
        <v>114</v>
      </c>
      <c r="C23" s="31"/>
      <c r="D23" s="31"/>
      <c r="E23" s="31"/>
      <c r="F23" s="31"/>
      <c r="G23" s="28">
        <f>SUM(H23:I23)</f>
        <v>0</v>
      </c>
      <c r="H23" s="31"/>
      <c r="I23" s="31"/>
      <c r="J23" s="31"/>
      <c r="K23" s="31"/>
      <c r="L23" s="31"/>
      <c r="M23" s="31"/>
      <c r="N23" s="31"/>
      <c r="O23" s="54"/>
      <c r="P23" s="98">
        <f>SUM(Q23:U23)</f>
        <v>0</v>
      </c>
      <c r="Q23" s="31"/>
      <c r="R23" s="31"/>
      <c r="S23" s="31"/>
      <c r="T23" s="31"/>
      <c r="U23" s="31"/>
      <c r="V23" s="28">
        <f>SUM(X23:Y23)</f>
        <v>0</v>
      </c>
      <c r="W23" s="31"/>
      <c r="X23" s="31"/>
      <c r="Y23" s="31"/>
      <c r="Z23" s="31"/>
      <c r="AA23" s="31"/>
      <c r="AB23" s="31"/>
      <c r="AC23" s="31"/>
      <c r="AD23" s="31"/>
      <c r="AE23" s="28">
        <f>V23-Z23-AA23-AB23-AC23-AD23</f>
        <v>0</v>
      </c>
      <c r="AF23" s="28">
        <f>P23-V23</f>
        <v>0</v>
      </c>
      <c r="AG23" s="31"/>
      <c r="AH23" s="28">
        <f>Q23-W23</f>
        <v>0</v>
      </c>
      <c r="AI23" s="31"/>
      <c r="AJ23" s="31"/>
      <c r="AK23" s="31"/>
      <c r="AL23" s="54"/>
      <c r="AM23" s="113"/>
      <c r="AN23" s="28">
        <f>SUM(AO23:AP23)</f>
        <v>0</v>
      </c>
      <c r="AO23" s="31"/>
      <c r="AP23" s="31"/>
      <c r="AQ23" s="31"/>
      <c r="AR23" s="31"/>
      <c r="AS23" s="31"/>
      <c r="AT23" s="28">
        <f>AF23-AQ23-AR23-AS23</f>
        <v>0</v>
      </c>
      <c r="AU23" s="31"/>
      <c r="AV23" s="31"/>
      <c r="AW23" s="31"/>
      <c r="AX23" s="31"/>
      <c r="AY23" s="31"/>
      <c r="AZ23" s="31"/>
      <c r="BA23" s="28">
        <f>AF23-AV23-AW23-AX23-AY23-AZ23</f>
        <v>0</v>
      </c>
      <c r="BB23" s="31"/>
      <c r="BC23" s="31"/>
      <c r="BD23" s="31"/>
      <c r="BE23" s="31"/>
      <c r="BF23" s="31"/>
      <c r="BG23" s="54"/>
    </row>
    <row r="24" spans="1:59" s="12" customFormat="1" ht="14.25" customHeight="1">
      <c r="A24" s="29">
        <v>2</v>
      </c>
      <c r="B24" s="30" t="s">
        <v>114</v>
      </c>
      <c r="C24" s="31"/>
      <c r="D24" s="31"/>
      <c r="E24" s="31"/>
      <c r="F24" s="31"/>
      <c r="G24" s="28">
        <f>SUM(H24:I24)</f>
        <v>0</v>
      </c>
      <c r="H24" s="31"/>
      <c r="I24" s="31"/>
      <c r="J24" s="31"/>
      <c r="K24" s="31"/>
      <c r="L24" s="31"/>
      <c r="M24" s="31"/>
      <c r="N24" s="31"/>
      <c r="O24" s="54"/>
      <c r="P24" s="98">
        <f>SUM(Q24:U24)</f>
        <v>0</v>
      </c>
      <c r="Q24" s="31"/>
      <c r="R24" s="31"/>
      <c r="S24" s="31"/>
      <c r="T24" s="31"/>
      <c r="U24" s="31"/>
      <c r="V24" s="28">
        <f>SUM(X24:Y24)</f>
        <v>0</v>
      </c>
      <c r="W24" s="31"/>
      <c r="X24" s="31"/>
      <c r="Y24" s="31"/>
      <c r="Z24" s="31"/>
      <c r="AA24" s="31"/>
      <c r="AB24" s="31"/>
      <c r="AC24" s="31"/>
      <c r="AD24" s="31"/>
      <c r="AE24" s="28">
        <f>V24-Z24-AA24-AB24-AC24-AD24</f>
        <v>0</v>
      </c>
      <c r="AF24" s="28">
        <f>P24-V24</f>
        <v>0</v>
      </c>
      <c r="AG24" s="31"/>
      <c r="AH24" s="28">
        <f>Q24-W24</f>
        <v>0</v>
      </c>
      <c r="AI24" s="31"/>
      <c r="AJ24" s="31"/>
      <c r="AK24" s="31"/>
      <c r="AL24" s="54"/>
      <c r="AM24" s="113"/>
      <c r="AN24" s="28">
        <f>SUM(AO24:AP24)</f>
        <v>0</v>
      </c>
      <c r="AO24" s="31"/>
      <c r="AP24" s="31"/>
      <c r="AQ24" s="31"/>
      <c r="AR24" s="31"/>
      <c r="AS24" s="31"/>
      <c r="AT24" s="28">
        <f>AF24-AQ24-AR24-AS24</f>
        <v>0</v>
      </c>
      <c r="AU24" s="31"/>
      <c r="AV24" s="31"/>
      <c r="AW24" s="31"/>
      <c r="AX24" s="31"/>
      <c r="AY24" s="31"/>
      <c r="AZ24" s="31"/>
      <c r="BA24" s="28">
        <f>AF24-AV24-AW24-AX24-AY24-AZ24</f>
        <v>0</v>
      </c>
      <c r="BB24" s="31"/>
      <c r="BC24" s="31"/>
      <c r="BD24" s="31"/>
      <c r="BE24" s="31"/>
      <c r="BF24" s="31"/>
      <c r="BG24" s="54"/>
    </row>
    <row r="25" spans="1:59" s="12" customFormat="1" ht="14.25" customHeight="1">
      <c r="A25" s="320" t="s">
        <v>115</v>
      </c>
      <c r="B25" s="321"/>
      <c r="C25" s="28">
        <f aca="true" t="shared" si="9" ref="C25:BG25">SUM(C26:C27)</f>
        <v>0</v>
      </c>
      <c r="D25" s="28">
        <f t="shared" si="9"/>
        <v>0</v>
      </c>
      <c r="E25" s="28">
        <f t="shared" si="9"/>
        <v>0</v>
      </c>
      <c r="F25" s="28">
        <f t="shared" si="9"/>
        <v>0</v>
      </c>
      <c r="G25" s="28">
        <f t="shared" si="9"/>
        <v>0</v>
      </c>
      <c r="H25" s="28">
        <f t="shared" si="9"/>
        <v>0</v>
      </c>
      <c r="I25" s="28">
        <f t="shared" si="9"/>
        <v>0</v>
      </c>
      <c r="J25" s="28">
        <f t="shared" si="9"/>
        <v>0</v>
      </c>
      <c r="K25" s="28">
        <f t="shared" si="9"/>
        <v>0</v>
      </c>
      <c r="L25" s="28">
        <f t="shared" si="9"/>
        <v>0</v>
      </c>
      <c r="M25" s="28">
        <f t="shared" si="9"/>
        <v>0</v>
      </c>
      <c r="N25" s="28"/>
      <c r="O25" s="53">
        <f t="shared" si="9"/>
        <v>0</v>
      </c>
      <c r="P25" s="98">
        <f t="shared" si="9"/>
        <v>0</v>
      </c>
      <c r="Q25" s="28">
        <f t="shared" si="9"/>
        <v>0</v>
      </c>
      <c r="R25" s="28">
        <f t="shared" si="9"/>
        <v>0</v>
      </c>
      <c r="S25" s="28">
        <f t="shared" si="9"/>
        <v>0</v>
      </c>
      <c r="T25" s="28">
        <f t="shared" si="9"/>
        <v>0</v>
      </c>
      <c r="U25" s="28">
        <f t="shared" si="9"/>
        <v>0</v>
      </c>
      <c r="V25" s="28">
        <f t="shared" si="9"/>
        <v>0</v>
      </c>
      <c r="W25" s="28">
        <f t="shared" si="9"/>
        <v>0</v>
      </c>
      <c r="X25" s="28">
        <f t="shared" si="9"/>
        <v>0</v>
      </c>
      <c r="Y25" s="28">
        <f t="shared" si="9"/>
        <v>0</v>
      </c>
      <c r="Z25" s="28">
        <f t="shared" si="9"/>
        <v>0</v>
      </c>
      <c r="AA25" s="28">
        <f t="shared" si="9"/>
        <v>0</v>
      </c>
      <c r="AB25" s="28">
        <f t="shared" si="9"/>
        <v>0</v>
      </c>
      <c r="AC25" s="28">
        <f t="shared" si="9"/>
        <v>0</v>
      </c>
      <c r="AD25" s="28">
        <f t="shared" si="9"/>
        <v>0</v>
      </c>
      <c r="AE25" s="28">
        <f t="shared" si="9"/>
        <v>0</v>
      </c>
      <c r="AF25" s="28">
        <f t="shared" si="9"/>
        <v>0</v>
      </c>
      <c r="AG25" s="28">
        <f t="shared" si="9"/>
        <v>0</v>
      </c>
      <c r="AH25" s="28">
        <f t="shared" si="9"/>
        <v>0</v>
      </c>
      <c r="AI25" s="28">
        <f t="shared" si="9"/>
        <v>0</v>
      </c>
      <c r="AJ25" s="28">
        <f t="shared" si="9"/>
        <v>0</v>
      </c>
      <c r="AK25" s="28">
        <f t="shared" si="9"/>
        <v>0</v>
      </c>
      <c r="AL25" s="53">
        <f t="shared" si="9"/>
        <v>0</v>
      </c>
      <c r="AM25" s="98">
        <f t="shared" si="9"/>
        <v>0</v>
      </c>
      <c r="AN25" s="28">
        <f t="shared" si="9"/>
        <v>0</v>
      </c>
      <c r="AO25" s="28">
        <f t="shared" si="9"/>
        <v>0</v>
      </c>
      <c r="AP25" s="28">
        <f t="shared" si="9"/>
        <v>0</v>
      </c>
      <c r="AQ25" s="28">
        <f t="shared" si="9"/>
        <v>0</v>
      </c>
      <c r="AR25" s="28">
        <f t="shared" si="9"/>
        <v>0</v>
      </c>
      <c r="AS25" s="28">
        <f t="shared" si="9"/>
        <v>0</v>
      </c>
      <c r="AT25" s="28">
        <f t="shared" si="9"/>
        <v>0</v>
      </c>
      <c r="AU25" s="28">
        <f t="shared" si="9"/>
        <v>0</v>
      </c>
      <c r="AV25" s="28">
        <f t="shared" si="9"/>
        <v>0</v>
      </c>
      <c r="AW25" s="28">
        <f t="shared" si="9"/>
        <v>0</v>
      </c>
      <c r="AX25" s="28">
        <f t="shared" si="9"/>
        <v>0</v>
      </c>
      <c r="AY25" s="28">
        <f t="shared" si="9"/>
        <v>0</v>
      </c>
      <c r="AZ25" s="28">
        <f t="shared" si="9"/>
        <v>0</v>
      </c>
      <c r="BA25" s="28">
        <f t="shared" si="9"/>
        <v>0</v>
      </c>
      <c r="BB25" s="28">
        <f t="shared" si="9"/>
        <v>0</v>
      </c>
      <c r="BC25" s="28">
        <f t="shared" si="9"/>
        <v>0</v>
      </c>
      <c r="BD25" s="28">
        <f t="shared" si="9"/>
        <v>0</v>
      </c>
      <c r="BE25" s="28">
        <f t="shared" si="9"/>
        <v>0</v>
      </c>
      <c r="BF25" s="28">
        <f t="shared" si="9"/>
        <v>0</v>
      </c>
      <c r="BG25" s="53">
        <f t="shared" si="9"/>
        <v>0</v>
      </c>
    </row>
    <row r="26" spans="1:59" s="12" customFormat="1" ht="14.25" customHeight="1">
      <c r="A26" s="29">
        <v>1</v>
      </c>
      <c r="B26" s="30" t="s">
        <v>114</v>
      </c>
      <c r="C26" s="31"/>
      <c r="D26" s="31"/>
      <c r="E26" s="31"/>
      <c r="F26" s="31"/>
      <c r="G26" s="28">
        <f>SUM(H26:I26)</f>
        <v>0</v>
      </c>
      <c r="H26" s="31"/>
      <c r="I26" s="31"/>
      <c r="J26" s="31"/>
      <c r="K26" s="31"/>
      <c r="L26" s="31"/>
      <c r="M26" s="31"/>
      <c r="N26" s="31"/>
      <c r="O26" s="54"/>
      <c r="P26" s="98">
        <f>SUM(Q26:U26)</f>
        <v>0</v>
      </c>
      <c r="Q26" s="31"/>
      <c r="R26" s="31"/>
      <c r="S26" s="31"/>
      <c r="T26" s="31"/>
      <c r="U26" s="31"/>
      <c r="V26" s="28">
        <f>SUM(X26:Y26)</f>
        <v>0</v>
      </c>
      <c r="W26" s="31"/>
      <c r="X26" s="31"/>
      <c r="Y26" s="31"/>
      <c r="Z26" s="31"/>
      <c r="AA26" s="31"/>
      <c r="AB26" s="31"/>
      <c r="AC26" s="31"/>
      <c r="AD26" s="31"/>
      <c r="AE26" s="28">
        <f>V26-Z26-AA26-AB26-AC26-AD26</f>
        <v>0</v>
      </c>
      <c r="AF26" s="28">
        <f>P26-V26</f>
        <v>0</v>
      </c>
      <c r="AG26" s="31"/>
      <c r="AH26" s="28">
        <f>Q26-W26</f>
        <v>0</v>
      </c>
      <c r="AI26" s="31"/>
      <c r="AJ26" s="31"/>
      <c r="AK26" s="31"/>
      <c r="AL26" s="54"/>
      <c r="AM26" s="113"/>
      <c r="AN26" s="28">
        <f>SUM(AO26:AP26)</f>
        <v>0</v>
      </c>
      <c r="AO26" s="31"/>
      <c r="AP26" s="31"/>
      <c r="AQ26" s="31"/>
      <c r="AR26" s="31"/>
      <c r="AS26" s="31"/>
      <c r="AT26" s="28">
        <f>AF26-AQ26-AR26-AS26</f>
        <v>0</v>
      </c>
      <c r="AU26" s="31"/>
      <c r="AV26" s="31"/>
      <c r="AW26" s="31"/>
      <c r="AX26" s="31"/>
      <c r="AY26" s="31"/>
      <c r="AZ26" s="31"/>
      <c r="BA26" s="28">
        <f>AF26-AV26-AW26-AX26-AY26-AZ26</f>
        <v>0</v>
      </c>
      <c r="BB26" s="31"/>
      <c r="BC26" s="31"/>
      <c r="BD26" s="31"/>
      <c r="BE26" s="31"/>
      <c r="BF26" s="31"/>
      <c r="BG26" s="54"/>
    </row>
    <row r="27" spans="1:59" s="12" customFormat="1" ht="14.25" customHeight="1">
      <c r="A27" s="29">
        <v>2</v>
      </c>
      <c r="B27" s="30" t="s">
        <v>114</v>
      </c>
      <c r="C27" s="31"/>
      <c r="D27" s="31"/>
      <c r="E27" s="31"/>
      <c r="F27" s="31"/>
      <c r="G27" s="28">
        <f>SUM(H27:I27)</f>
        <v>0</v>
      </c>
      <c r="H27" s="31"/>
      <c r="I27" s="31"/>
      <c r="J27" s="31"/>
      <c r="K27" s="31"/>
      <c r="L27" s="31"/>
      <c r="M27" s="31"/>
      <c r="N27" s="31"/>
      <c r="O27" s="54"/>
      <c r="P27" s="98">
        <f>SUM(Q27:U27)</f>
        <v>0</v>
      </c>
      <c r="Q27" s="31"/>
      <c r="R27" s="31"/>
      <c r="S27" s="31"/>
      <c r="T27" s="31"/>
      <c r="U27" s="31"/>
      <c r="V27" s="28">
        <f>SUM(X27:Y27)</f>
        <v>0</v>
      </c>
      <c r="W27" s="31"/>
      <c r="X27" s="31"/>
      <c r="Y27" s="31"/>
      <c r="Z27" s="31"/>
      <c r="AA27" s="31"/>
      <c r="AB27" s="31"/>
      <c r="AC27" s="31"/>
      <c r="AD27" s="31"/>
      <c r="AE27" s="28">
        <f>V27-Z27-AA27-AB27-AC27-AD27</f>
        <v>0</v>
      </c>
      <c r="AF27" s="28">
        <f>P27-V27</f>
        <v>0</v>
      </c>
      <c r="AG27" s="31"/>
      <c r="AH27" s="28">
        <f>Q27-W27</f>
        <v>0</v>
      </c>
      <c r="AI27" s="31"/>
      <c r="AJ27" s="31"/>
      <c r="AK27" s="31"/>
      <c r="AL27" s="54"/>
      <c r="AM27" s="113"/>
      <c r="AN27" s="28">
        <f>SUM(AO27:AP27)</f>
        <v>0</v>
      </c>
      <c r="AO27" s="31"/>
      <c r="AP27" s="31"/>
      <c r="AQ27" s="31"/>
      <c r="AR27" s="31"/>
      <c r="AS27" s="31"/>
      <c r="AT27" s="28">
        <f>AF27-AQ27-AR27-AS27</f>
        <v>0</v>
      </c>
      <c r="AU27" s="31"/>
      <c r="AV27" s="31"/>
      <c r="AW27" s="31"/>
      <c r="AX27" s="31"/>
      <c r="AY27" s="31"/>
      <c r="AZ27" s="31"/>
      <c r="BA27" s="28">
        <f>AF27-AV27-AW27-AX27-AY27-AZ27</f>
        <v>0</v>
      </c>
      <c r="BB27" s="31"/>
      <c r="BC27" s="31"/>
      <c r="BD27" s="31"/>
      <c r="BE27" s="31"/>
      <c r="BF27" s="31"/>
      <c r="BG27" s="54"/>
    </row>
    <row r="28" spans="1:59" s="12" customFormat="1" ht="14.25" customHeight="1">
      <c r="A28" s="320" t="s">
        <v>116</v>
      </c>
      <c r="B28" s="321"/>
      <c r="C28" s="28">
        <f aca="true" t="shared" si="10" ref="C28:BG28">SUM(C29:C30)</f>
        <v>0</v>
      </c>
      <c r="D28" s="28">
        <f t="shared" si="10"/>
        <v>0</v>
      </c>
      <c r="E28" s="28">
        <f t="shared" si="10"/>
        <v>0</v>
      </c>
      <c r="F28" s="28">
        <f t="shared" si="10"/>
        <v>0</v>
      </c>
      <c r="G28" s="28">
        <f t="shared" si="10"/>
        <v>0</v>
      </c>
      <c r="H28" s="28">
        <f t="shared" si="10"/>
        <v>0</v>
      </c>
      <c r="I28" s="28">
        <f t="shared" si="10"/>
        <v>0</v>
      </c>
      <c r="J28" s="28">
        <f t="shared" si="10"/>
        <v>0</v>
      </c>
      <c r="K28" s="28">
        <f t="shared" si="10"/>
        <v>0</v>
      </c>
      <c r="L28" s="28">
        <f t="shared" si="10"/>
        <v>0</v>
      </c>
      <c r="M28" s="28">
        <f t="shared" si="10"/>
        <v>0</v>
      </c>
      <c r="N28" s="28"/>
      <c r="O28" s="53">
        <f t="shared" si="10"/>
        <v>0</v>
      </c>
      <c r="P28" s="98">
        <f t="shared" si="10"/>
        <v>0</v>
      </c>
      <c r="Q28" s="28">
        <f t="shared" si="10"/>
        <v>0</v>
      </c>
      <c r="R28" s="28">
        <f t="shared" si="10"/>
        <v>0</v>
      </c>
      <c r="S28" s="28">
        <f t="shared" si="10"/>
        <v>0</v>
      </c>
      <c r="T28" s="28">
        <f t="shared" si="10"/>
        <v>0</v>
      </c>
      <c r="U28" s="28">
        <f t="shared" si="10"/>
        <v>0</v>
      </c>
      <c r="V28" s="28">
        <f t="shared" si="10"/>
        <v>0</v>
      </c>
      <c r="W28" s="28">
        <f t="shared" si="10"/>
        <v>0</v>
      </c>
      <c r="X28" s="28">
        <f t="shared" si="10"/>
        <v>0</v>
      </c>
      <c r="Y28" s="28">
        <f t="shared" si="10"/>
        <v>0</v>
      </c>
      <c r="Z28" s="28">
        <f t="shared" si="10"/>
        <v>0</v>
      </c>
      <c r="AA28" s="28">
        <f t="shared" si="10"/>
        <v>0</v>
      </c>
      <c r="AB28" s="28">
        <f t="shared" si="10"/>
        <v>0</v>
      </c>
      <c r="AC28" s="28">
        <f t="shared" si="10"/>
        <v>0</v>
      </c>
      <c r="AD28" s="28">
        <f t="shared" si="10"/>
        <v>0</v>
      </c>
      <c r="AE28" s="28">
        <f t="shared" si="10"/>
        <v>0</v>
      </c>
      <c r="AF28" s="28">
        <f t="shared" si="10"/>
        <v>0</v>
      </c>
      <c r="AG28" s="28">
        <f t="shared" si="10"/>
        <v>0</v>
      </c>
      <c r="AH28" s="28">
        <f t="shared" si="10"/>
        <v>0</v>
      </c>
      <c r="AI28" s="28">
        <f t="shared" si="10"/>
        <v>0</v>
      </c>
      <c r="AJ28" s="28">
        <f t="shared" si="10"/>
        <v>0</v>
      </c>
      <c r="AK28" s="28">
        <f t="shared" si="10"/>
        <v>0</v>
      </c>
      <c r="AL28" s="53">
        <f t="shared" si="10"/>
        <v>0</v>
      </c>
      <c r="AM28" s="98">
        <f t="shared" si="10"/>
        <v>0</v>
      </c>
      <c r="AN28" s="28">
        <f t="shared" si="10"/>
        <v>0</v>
      </c>
      <c r="AO28" s="28">
        <f t="shared" si="10"/>
        <v>0</v>
      </c>
      <c r="AP28" s="28">
        <f t="shared" si="10"/>
        <v>0</v>
      </c>
      <c r="AQ28" s="28">
        <f t="shared" si="10"/>
        <v>0</v>
      </c>
      <c r="AR28" s="28">
        <f t="shared" si="10"/>
        <v>0</v>
      </c>
      <c r="AS28" s="28">
        <f t="shared" si="10"/>
        <v>0</v>
      </c>
      <c r="AT28" s="28">
        <f t="shared" si="10"/>
        <v>0</v>
      </c>
      <c r="AU28" s="28">
        <f t="shared" si="10"/>
        <v>0</v>
      </c>
      <c r="AV28" s="28">
        <f t="shared" si="10"/>
        <v>0</v>
      </c>
      <c r="AW28" s="28">
        <f t="shared" si="10"/>
        <v>0</v>
      </c>
      <c r="AX28" s="28">
        <f t="shared" si="10"/>
        <v>0</v>
      </c>
      <c r="AY28" s="28">
        <f t="shared" si="10"/>
        <v>0</v>
      </c>
      <c r="AZ28" s="28">
        <f t="shared" si="10"/>
        <v>0</v>
      </c>
      <c r="BA28" s="28">
        <f t="shared" si="10"/>
        <v>0</v>
      </c>
      <c r="BB28" s="28">
        <f t="shared" si="10"/>
        <v>0</v>
      </c>
      <c r="BC28" s="28">
        <f t="shared" si="10"/>
        <v>0</v>
      </c>
      <c r="BD28" s="28">
        <f t="shared" si="10"/>
        <v>0</v>
      </c>
      <c r="BE28" s="28">
        <f t="shared" si="10"/>
        <v>0</v>
      </c>
      <c r="BF28" s="28">
        <f t="shared" si="10"/>
        <v>0</v>
      </c>
      <c r="BG28" s="53">
        <f t="shared" si="10"/>
        <v>0</v>
      </c>
    </row>
    <row r="29" spans="1:59" s="12" customFormat="1" ht="14.25" customHeight="1">
      <c r="A29" s="29">
        <v>1</v>
      </c>
      <c r="B29" s="30" t="s">
        <v>114</v>
      </c>
      <c r="C29" s="31"/>
      <c r="D29" s="31"/>
      <c r="E29" s="31"/>
      <c r="F29" s="31"/>
      <c r="G29" s="28">
        <f>SUM(H29:I29)</f>
        <v>0</v>
      </c>
      <c r="H29" s="31"/>
      <c r="I29" s="31"/>
      <c r="J29" s="31"/>
      <c r="K29" s="31"/>
      <c r="L29" s="31"/>
      <c r="M29" s="31"/>
      <c r="N29" s="31"/>
      <c r="O29" s="54"/>
      <c r="P29" s="98">
        <f>SUM(Q29:U29)</f>
        <v>0</v>
      </c>
      <c r="Q29" s="31"/>
      <c r="R29" s="31"/>
      <c r="S29" s="31"/>
      <c r="T29" s="31"/>
      <c r="U29" s="31"/>
      <c r="V29" s="28">
        <f>SUM(X29:Y29)</f>
        <v>0</v>
      </c>
      <c r="W29" s="31"/>
      <c r="X29" s="31"/>
      <c r="Y29" s="31"/>
      <c r="Z29" s="31"/>
      <c r="AA29" s="31"/>
      <c r="AB29" s="31"/>
      <c r="AC29" s="31"/>
      <c r="AD29" s="31"/>
      <c r="AE29" s="28">
        <f>V29-Z29-AA29-AB29-AC29-AD29</f>
        <v>0</v>
      </c>
      <c r="AF29" s="28">
        <f>P29-V29</f>
        <v>0</v>
      </c>
      <c r="AG29" s="31"/>
      <c r="AH29" s="28">
        <f>Q29-W29</f>
        <v>0</v>
      </c>
      <c r="AI29" s="31"/>
      <c r="AJ29" s="31"/>
      <c r="AK29" s="31"/>
      <c r="AL29" s="54"/>
      <c r="AM29" s="113"/>
      <c r="AN29" s="28">
        <f>SUM(AO29:AP29)</f>
        <v>0</v>
      </c>
      <c r="AO29" s="31"/>
      <c r="AP29" s="31"/>
      <c r="AQ29" s="31"/>
      <c r="AR29" s="31"/>
      <c r="AS29" s="31"/>
      <c r="AT29" s="28">
        <f>AF29-AQ29-AR29-AS29</f>
        <v>0</v>
      </c>
      <c r="AU29" s="31"/>
      <c r="AV29" s="31"/>
      <c r="AW29" s="31"/>
      <c r="AX29" s="31"/>
      <c r="AY29" s="31"/>
      <c r="AZ29" s="31"/>
      <c r="BA29" s="28">
        <f>AF29-AV29-AW29-AX29-AY29-AZ29</f>
        <v>0</v>
      </c>
      <c r="BB29" s="31"/>
      <c r="BC29" s="31"/>
      <c r="BD29" s="31"/>
      <c r="BE29" s="31"/>
      <c r="BF29" s="31"/>
      <c r="BG29" s="54"/>
    </row>
    <row r="30" spans="1:59" s="12" customFormat="1" ht="14.25" customHeight="1">
      <c r="A30" s="32">
        <v>2</v>
      </c>
      <c r="B30" s="33" t="s">
        <v>114</v>
      </c>
      <c r="C30" s="34"/>
      <c r="D30" s="34"/>
      <c r="E30" s="34"/>
      <c r="F30" s="34"/>
      <c r="G30" s="36">
        <f>SUM(H30:I30)</f>
        <v>0</v>
      </c>
      <c r="H30" s="34"/>
      <c r="I30" s="34"/>
      <c r="J30" s="34"/>
      <c r="K30" s="34"/>
      <c r="L30" s="34"/>
      <c r="M30" s="34"/>
      <c r="N30" s="34"/>
      <c r="O30" s="99"/>
      <c r="P30" s="100"/>
      <c r="Q30" s="34"/>
      <c r="R30" s="34"/>
      <c r="S30" s="34"/>
      <c r="T30" s="34"/>
      <c r="U30" s="34"/>
      <c r="V30" s="34"/>
      <c r="W30" s="34"/>
      <c r="X30" s="34"/>
      <c r="Y30" s="34"/>
      <c r="Z30" s="34"/>
      <c r="AA30" s="34"/>
      <c r="AB30" s="34"/>
      <c r="AC30" s="34"/>
      <c r="AD30" s="34"/>
      <c r="AE30" s="34"/>
      <c r="AF30" s="34"/>
      <c r="AG30" s="34"/>
      <c r="AH30" s="34"/>
      <c r="AI30" s="34"/>
      <c r="AJ30" s="34"/>
      <c r="AK30" s="34"/>
      <c r="AL30" s="99"/>
      <c r="AM30" s="100"/>
      <c r="AN30" s="34"/>
      <c r="AO30" s="34"/>
      <c r="AP30" s="34"/>
      <c r="AQ30" s="34"/>
      <c r="AR30" s="34"/>
      <c r="AS30" s="34"/>
      <c r="AT30" s="34"/>
      <c r="AU30" s="34"/>
      <c r="AV30" s="34"/>
      <c r="AW30" s="34"/>
      <c r="AX30" s="34"/>
      <c r="AY30" s="34"/>
      <c r="AZ30" s="34"/>
      <c r="BA30" s="34"/>
      <c r="BB30" s="34"/>
      <c r="BC30" s="34"/>
      <c r="BD30" s="34"/>
      <c r="BE30" s="34"/>
      <c r="BF30" s="34"/>
      <c r="BG30" s="99"/>
    </row>
    <row r="31" spans="1:59" ht="44.25" customHeight="1">
      <c r="A31" s="322" t="s">
        <v>117</v>
      </c>
      <c r="B31" s="275"/>
      <c r="C31" s="275"/>
      <c r="D31" s="277"/>
      <c r="E31" s="277"/>
      <c r="F31" s="277"/>
      <c r="G31" s="277"/>
      <c r="H31" s="275" t="s">
        <v>120</v>
      </c>
      <c r="I31" s="239"/>
      <c r="J31" s="243"/>
      <c r="K31" s="240"/>
      <c r="L31" s="295" t="s">
        <v>119</v>
      </c>
      <c r="M31" s="295"/>
      <c r="N31" s="295"/>
      <c r="O31" s="296"/>
      <c r="P31" s="278"/>
      <c r="Q31" s="277"/>
      <c r="R31" s="277"/>
      <c r="S31" s="277"/>
      <c r="T31" s="277"/>
      <c r="U31" s="277"/>
      <c r="V31" s="275" t="s">
        <v>120</v>
      </c>
      <c r="W31" s="275"/>
      <c r="X31" s="277"/>
      <c r="Y31" s="277"/>
      <c r="Z31" s="277"/>
      <c r="AA31" s="277"/>
      <c r="AB31" s="277"/>
      <c r="AC31" s="277"/>
      <c r="AD31" s="295" t="s">
        <v>119</v>
      </c>
      <c r="AE31" s="295"/>
      <c r="AF31" s="295"/>
      <c r="AG31" s="295"/>
      <c r="AH31" s="295"/>
      <c r="AI31" s="295"/>
      <c r="AJ31" s="295"/>
      <c r="AK31" s="295"/>
      <c r="AL31" s="296"/>
      <c r="AM31" s="278"/>
      <c r="AN31" s="277"/>
      <c r="AO31" s="277"/>
      <c r="AP31" s="277"/>
      <c r="AQ31" s="277"/>
      <c r="AR31" s="277"/>
      <c r="AS31" s="275" t="s">
        <v>187</v>
      </c>
      <c r="AT31" s="275"/>
      <c r="AU31" s="277"/>
      <c r="AV31" s="277"/>
      <c r="AW31" s="277"/>
      <c r="AX31" s="277"/>
      <c r="AY31" s="277"/>
      <c r="AZ31" s="277"/>
      <c r="BA31" s="295" t="s">
        <v>119</v>
      </c>
      <c r="BB31" s="295"/>
      <c r="BC31" s="295"/>
      <c r="BD31" s="295"/>
      <c r="BE31" s="295"/>
      <c r="BF31" s="295"/>
      <c r="BG31" s="296"/>
    </row>
    <row r="32" spans="1:59" ht="19.5" customHeight="1">
      <c r="A32" s="323"/>
      <c r="B32" s="299"/>
      <c r="C32" s="299"/>
      <c r="D32" s="319" t="s">
        <v>188</v>
      </c>
      <c r="E32" s="319"/>
      <c r="F32" s="319"/>
      <c r="G32" s="319"/>
      <c r="H32" s="299"/>
      <c r="I32" s="252" t="s">
        <v>123</v>
      </c>
      <c r="J32" s="253"/>
      <c r="K32" s="281"/>
      <c r="L32" s="297"/>
      <c r="M32" s="297"/>
      <c r="N32" s="297"/>
      <c r="O32" s="298"/>
      <c r="P32" s="281" t="s">
        <v>189</v>
      </c>
      <c r="Q32" s="297"/>
      <c r="R32" s="297"/>
      <c r="S32" s="297"/>
      <c r="T32" s="297"/>
      <c r="U32" s="297"/>
      <c r="V32" s="299"/>
      <c r="W32" s="299"/>
      <c r="X32" s="319" t="s">
        <v>190</v>
      </c>
      <c r="Y32" s="319"/>
      <c r="Z32" s="319"/>
      <c r="AA32" s="319"/>
      <c r="AB32" s="319"/>
      <c r="AC32" s="319"/>
      <c r="AD32" s="297"/>
      <c r="AE32" s="297"/>
      <c r="AF32" s="297"/>
      <c r="AG32" s="297"/>
      <c r="AH32" s="297"/>
      <c r="AI32" s="297"/>
      <c r="AJ32" s="297"/>
      <c r="AK32" s="297"/>
      <c r="AL32" s="298"/>
      <c r="AM32" s="281" t="s">
        <v>191</v>
      </c>
      <c r="AN32" s="297"/>
      <c r="AO32" s="297"/>
      <c r="AP32" s="297"/>
      <c r="AQ32" s="297"/>
      <c r="AR32" s="297"/>
      <c r="AS32" s="299"/>
      <c r="AT32" s="299"/>
      <c r="AU32" s="319" t="s">
        <v>190</v>
      </c>
      <c r="AV32" s="319"/>
      <c r="AW32" s="319"/>
      <c r="AX32" s="319"/>
      <c r="AY32" s="319"/>
      <c r="AZ32" s="319"/>
      <c r="BA32" s="297"/>
      <c r="BB32" s="297"/>
      <c r="BC32" s="297"/>
      <c r="BD32" s="297"/>
      <c r="BE32" s="297"/>
      <c r="BF32" s="297"/>
      <c r="BG32" s="298"/>
    </row>
    <row r="33" spans="1:34" s="12" customFormat="1" ht="3.7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G33" s="114"/>
      <c r="AH33" s="114"/>
    </row>
    <row r="34" spans="2:59" s="12" customFormat="1" ht="30" customHeight="1">
      <c r="B34" s="39"/>
      <c r="C34" s="39"/>
      <c r="D34" s="271" t="s">
        <v>192</v>
      </c>
      <c r="E34" s="271"/>
      <c r="F34" s="271"/>
      <c r="G34" s="271"/>
      <c r="H34" s="271"/>
      <c r="I34" s="271"/>
      <c r="J34" s="271"/>
      <c r="K34" s="271"/>
      <c r="L34" s="271"/>
      <c r="M34" s="271"/>
      <c r="N34" s="271"/>
      <c r="O34" s="271"/>
      <c r="P34" s="39"/>
      <c r="Q34" s="271" t="s">
        <v>192</v>
      </c>
      <c r="R34" s="271"/>
      <c r="S34" s="271"/>
      <c r="T34" s="271"/>
      <c r="U34" s="271"/>
      <c r="V34" s="271"/>
      <c r="W34" s="271"/>
      <c r="X34" s="271"/>
      <c r="Y34" s="271"/>
      <c r="Z34" s="271"/>
      <c r="AA34" s="271"/>
      <c r="AB34" s="271"/>
      <c r="AC34" s="271"/>
      <c r="AD34" s="271"/>
      <c r="AE34" s="271"/>
      <c r="AF34" s="271"/>
      <c r="AG34" s="271"/>
      <c r="AH34" s="271"/>
      <c r="AI34" s="271"/>
      <c r="AJ34" s="271"/>
      <c r="AK34" s="271"/>
      <c r="AL34" s="271"/>
      <c r="AN34" s="271" t="s">
        <v>192</v>
      </c>
      <c r="AO34" s="271"/>
      <c r="AP34" s="271"/>
      <c r="AQ34" s="271"/>
      <c r="AR34" s="271"/>
      <c r="AS34" s="271"/>
      <c r="AT34" s="271"/>
      <c r="AU34" s="271"/>
      <c r="AV34" s="271"/>
      <c r="AW34" s="271"/>
      <c r="AX34" s="271"/>
      <c r="AY34" s="271"/>
      <c r="AZ34" s="271"/>
      <c r="BA34" s="271"/>
      <c r="BB34" s="271"/>
      <c r="BC34" s="271"/>
      <c r="BD34" s="271"/>
      <c r="BE34" s="271"/>
      <c r="BF34" s="271"/>
      <c r="BG34" s="271"/>
    </row>
    <row r="35" spans="4:59" s="12" customFormat="1" ht="27" customHeight="1">
      <c r="D35" s="271" t="s">
        <v>193</v>
      </c>
      <c r="E35" s="271"/>
      <c r="F35" s="271"/>
      <c r="G35" s="271"/>
      <c r="H35" s="271"/>
      <c r="I35" s="271"/>
      <c r="J35" s="271"/>
      <c r="K35" s="271"/>
      <c r="L35" s="271"/>
      <c r="M35" s="271"/>
      <c r="N35" s="271"/>
      <c r="O35" s="271"/>
      <c r="P35" s="101"/>
      <c r="Q35" s="271" t="s">
        <v>193</v>
      </c>
      <c r="R35" s="271"/>
      <c r="S35" s="271"/>
      <c r="T35" s="271"/>
      <c r="U35" s="271"/>
      <c r="V35" s="271"/>
      <c r="W35" s="271"/>
      <c r="X35" s="271"/>
      <c r="Y35" s="271"/>
      <c r="Z35" s="271"/>
      <c r="AA35" s="271"/>
      <c r="AB35" s="271"/>
      <c r="AC35" s="271"/>
      <c r="AD35" s="271"/>
      <c r="AE35" s="271"/>
      <c r="AF35" s="271"/>
      <c r="AG35" s="271"/>
      <c r="AH35" s="271"/>
      <c r="AI35" s="271"/>
      <c r="AJ35" s="271"/>
      <c r="AK35" s="271"/>
      <c r="AL35" s="271"/>
      <c r="AM35" s="101"/>
      <c r="AN35" s="271" t="s">
        <v>194</v>
      </c>
      <c r="AO35" s="271"/>
      <c r="AP35" s="271"/>
      <c r="AQ35" s="271"/>
      <c r="AR35" s="271"/>
      <c r="AS35" s="271"/>
      <c r="AT35" s="271"/>
      <c r="AU35" s="271"/>
      <c r="AV35" s="271"/>
      <c r="AW35" s="271"/>
      <c r="AX35" s="271"/>
      <c r="AY35" s="271"/>
      <c r="AZ35" s="271"/>
      <c r="BA35" s="271"/>
      <c r="BB35" s="271"/>
      <c r="BC35" s="271"/>
      <c r="BD35" s="271"/>
      <c r="BE35" s="271"/>
      <c r="BF35" s="271"/>
      <c r="BG35" s="271"/>
    </row>
    <row r="36" spans="1:59" s="12" customFormat="1" ht="28.5" customHeight="1">
      <c r="A36" s="40"/>
      <c r="B36" s="40"/>
      <c r="D36" s="271" t="s">
        <v>195</v>
      </c>
      <c r="E36" s="271"/>
      <c r="F36" s="271"/>
      <c r="G36" s="271"/>
      <c r="H36" s="271"/>
      <c r="I36" s="271"/>
      <c r="J36" s="271"/>
      <c r="K36" s="271"/>
      <c r="L36" s="271"/>
      <c r="M36" s="271"/>
      <c r="N36" s="271"/>
      <c r="O36" s="271"/>
      <c r="P36" s="39"/>
      <c r="Q36" s="271" t="s">
        <v>196</v>
      </c>
      <c r="R36" s="271"/>
      <c r="S36" s="271"/>
      <c r="T36" s="271"/>
      <c r="U36" s="271"/>
      <c r="V36" s="271"/>
      <c r="W36" s="271"/>
      <c r="X36" s="271"/>
      <c r="Y36" s="271"/>
      <c r="Z36" s="271"/>
      <c r="AA36" s="271"/>
      <c r="AB36" s="271"/>
      <c r="AC36" s="271"/>
      <c r="AD36" s="271"/>
      <c r="AE36" s="271"/>
      <c r="AF36" s="271"/>
      <c r="AG36" s="271"/>
      <c r="AH36" s="271"/>
      <c r="AI36" s="271"/>
      <c r="AJ36" s="271"/>
      <c r="AK36" s="271"/>
      <c r="AL36" s="271"/>
      <c r="AN36" s="271" t="s">
        <v>134</v>
      </c>
      <c r="AO36" s="271"/>
      <c r="AP36" s="271"/>
      <c r="AQ36" s="271"/>
      <c r="AR36" s="271"/>
      <c r="AS36" s="271"/>
      <c r="AT36" s="271"/>
      <c r="AU36" s="271"/>
      <c r="AV36" s="271"/>
      <c r="AW36" s="271"/>
      <c r="AX36" s="271"/>
      <c r="AY36" s="271"/>
      <c r="AZ36" s="271"/>
      <c r="BA36" s="271"/>
      <c r="BB36" s="271"/>
      <c r="BC36" s="271"/>
      <c r="BD36" s="271"/>
      <c r="BE36" s="271"/>
      <c r="BF36" s="271"/>
      <c r="BG36" s="271"/>
    </row>
    <row r="37" spans="1:59" s="12" customFormat="1" ht="15.75" customHeight="1">
      <c r="A37" s="40"/>
      <c r="B37" s="40"/>
      <c r="D37" s="271" t="s">
        <v>197</v>
      </c>
      <c r="E37" s="271"/>
      <c r="F37" s="271"/>
      <c r="G37" s="271"/>
      <c r="H37" s="271"/>
      <c r="I37" s="271"/>
      <c r="J37" s="271"/>
      <c r="K37" s="271"/>
      <c r="L37" s="271"/>
      <c r="M37" s="271"/>
      <c r="N37" s="271"/>
      <c r="O37" s="271"/>
      <c r="P37" s="39"/>
      <c r="Q37" s="271" t="s">
        <v>197</v>
      </c>
      <c r="R37" s="271"/>
      <c r="S37" s="271"/>
      <c r="T37" s="271"/>
      <c r="U37" s="271"/>
      <c r="V37" s="271"/>
      <c r="W37" s="271"/>
      <c r="X37" s="271"/>
      <c r="Y37" s="271"/>
      <c r="Z37" s="271"/>
      <c r="AA37" s="271"/>
      <c r="AB37" s="271"/>
      <c r="AC37" s="271"/>
      <c r="AD37" s="271"/>
      <c r="AE37" s="271"/>
      <c r="AF37" s="271"/>
      <c r="AG37" s="271"/>
      <c r="AH37" s="271"/>
      <c r="AI37" s="271"/>
      <c r="AJ37" s="271"/>
      <c r="AK37" s="271"/>
      <c r="AL37" s="271"/>
      <c r="AN37" s="271" t="s">
        <v>198</v>
      </c>
      <c r="AO37" s="271"/>
      <c r="AP37" s="271"/>
      <c r="AQ37" s="271"/>
      <c r="AR37" s="271"/>
      <c r="AS37" s="271"/>
      <c r="AT37" s="271"/>
      <c r="AU37" s="271"/>
      <c r="AV37" s="271"/>
      <c r="AW37" s="271"/>
      <c r="AX37" s="271"/>
      <c r="AY37" s="271"/>
      <c r="AZ37" s="271"/>
      <c r="BA37" s="271"/>
      <c r="BB37" s="271"/>
      <c r="BC37" s="271"/>
      <c r="BD37" s="271"/>
      <c r="BE37" s="271"/>
      <c r="BF37" s="271"/>
      <c r="BG37" s="271"/>
    </row>
    <row r="38" spans="1:38" s="12" customFormat="1" ht="27" customHeight="1">
      <c r="A38" s="40"/>
      <c r="B38" s="40"/>
      <c r="D38" s="271" t="s">
        <v>199</v>
      </c>
      <c r="E38" s="271"/>
      <c r="F38" s="271"/>
      <c r="G38" s="271"/>
      <c r="H38" s="271"/>
      <c r="I38" s="271"/>
      <c r="J38" s="271"/>
      <c r="K38" s="271"/>
      <c r="L38" s="271"/>
      <c r="M38" s="271"/>
      <c r="N38" s="271"/>
      <c r="O38" s="271"/>
      <c r="P38" s="101"/>
      <c r="Q38" s="271" t="s">
        <v>199</v>
      </c>
      <c r="R38" s="271"/>
      <c r="S38" s="271"/>
      <c r="T38" s="271"/>
      <c r="U38" s="271"/>
      <c r="V38" s="271"/>
      <c r="W38" s="271"/>
      <c r="X38" s="271"/>
      <c r="Y38" s="271"/>
      <c r="Z38" s="271"/>
      <c r="AA38" s="271"/>
      <c r="AB38" s="271"/>
      <c r="AC38" s="271"/>
      <c r="AD38" s="271"/>
      <c r="AE38" s="271"/>
      <c r="AF38" s="271"/>
      <c r="AG38" s="271"/>
      <c r="AH38" s="271"/>
      <c r="AI38" s="271"/>
      <c r="AJ38" s="271"/>
      <c r="AK38" s="271"/>
      <c r="AL38" s="271"/>
    </row>
    <row r="39" spans="4:49" s="12" customFormat="1" ht="19.5" customHeight="1">
      <c r="D39" s="271" t="s">
        <v>200</v>
      </c>
      <c r="E39" s="271"/>
      <c r="F39" s="271"/>
      <c r="G39" s="271"/>
      <c r="H39" s="271"/>
      <c r="I39" s="271"/>
      <c r="J39" s="271"/>
      <c r="K39" s="271"/>
      <c r="L39" s="271"/>
      <c r="M39" s="271"/>
      <c r="N39" s="271"/>
      <c r="O39" s="271"/>
      <c r="P39" s="39"/>
      <c r="Q39" s="271" t="s">
        <v>200</v>
      </c>
      <c r="R39" s="271"/>
      <c r="S39" s="271"/>
      <c r="T39" s="271"/>
      <c r="U39" s="271"/>
      <c r="V39" s="271"/>
      <c r="W39" s="271"/>
      <c r="X39" s="271"/>
      <c r="Y39" s="271"/>
      <c r="Z39" s="271"/>
      <c r="AA39" s="271"/>
      <c r="AB39" s="271"/>
      <c r="AC39" s="271"/>
      <c r="AD39" s="271"/>
      <c r="AE39" s="271"/>
      <c r="AF39" s="271"/>
      <c r="AG39" s="271"/>
      <c r="AH39" s="271"/>
      <c r="AI39" s="271"/>
      <c r="AJ39" s="271"/>
      <c r="AK39" s="271"/>
      <c r="AL39" s="271"/>
      <c r="AM39" s="101"/>
      <c r="AN39" s="101"/>
      <c r="AO39" s="101"/>
      <c r="AP39" s="101"/>
      <c r="AQ39" s="101"/>
      <c r="AR39" s="101"/>
      <c r="AS39" s="101"/>
      <c r="AT39" s="101"/>
      <c r="AU39" s="101"/>
      <c r="AV39" s="101"/>
      <c r="AW39" s="101"/>
    </row>
  </sheetData>
  <sheetProtection formatCells="0" formatColumns="0" formatRows="0" insertColumns="0" insertRows="0" deleteColumns="0" deleteRows="0" sort="0"/>
  <mergeCells count="100">
    <mergeCell ref="D1:O1"/>
    <mergeCell ref="P1:AL1"/>
    <mergeCell ref="AM1:BG1"/>
    <mergeCell ref="AM3:BG3"/>
    <mergeCell ref="AN4:AP4"/>
    <mergeCell ref="AV4:BA4"/>
    <mergeCell ref="BC4:BG4"/>
    <mergeCell ref="K3:K6"/>
    <mergeCell ref="L5:L6"/>
    <mergeCell ref="M5:M6"/>
    <mergeCell ref="AJ5:AK5"/>
    <mergeCell ref="A10:B10"/>
    <mergeCell ref="A13:B13"/>
    <mergeCell ref="G5:G6"/>
    <mergeCell ref="H5:H6"/>
    <mergeCell ref="I5:I6"/>
    <mergeCell ref="J3:J6"/>
    <mergeCell ref="L3:M4"/>
    <mergeCell ref="AI3:AL4"/>
    <mergeCell ref="P5:P6"/>
    <mergeCell ref="A16:B16"/>
    <mergeCell ref="A19:B19"/>
    <mergeCell ref="A22:B22"/>
    <mergeCell ref="A25:B25"/>
    <mergeCell ref="A28:B28"/>
    <mergeCell ref="D31:G31"/>
    <mergeCell ref="A31:C32"/>
    <mergeCell ref="I31:K31"/>
    <mergeCell ref="P31:U31"/>
    <mergeCell ref="X31:AC31"/>
    <mergeCell ref="AM31:AR31"/>
    <mergeCell ref="AU31:AZ31"/>
    <mergeCell ref="D32:G32"/>
    <mergeCell ref="I32:K32"/>
    <mergeCell ref="P32:U32"/>
    <mergeCell ref="X32:AC32"/>
    <mergeCell ref="AM32:AR32"/>
    <mergeCell ref="AU32:AZ32"/>
    <mergeCell ref="D34:O34"/>
    <mergeCell ref="Q34:AL34"/>
    <mergeCell ref="AN34:BG34"/>
    <mergeCell ref="D35:O35"/>
    <mergeCell ref="Q35:AL35"/>
    <mergeCell ref="AN35:BG35"/>
    <mergeCell ref="H31:H32"/>
    <mergeCell ref="V31:W32"/>
    <mergeCell ref="L31:O32"/>
    <mergeCell ref="D36:O36"/>
    <mergeCell ref="Q36:AL36"/>
    <mergeCell ref="AN36:BG36"/>
    <mergeCell ref="D37:O37"/>
    <mergeCell ref="Q37:AL37"/>
    <mergeCell ref="AN37:BG37"/>
    <mergeCell ref="D38:O38"/>
    <mergeCell ref="Q38:AL38"/>
    <mergeCell ref="D39:O39"/>
    <mergeCell ref="Q39:AL39"/>
    <mergeCell ref="A3:A6"/>
    <mergeCell ref="B3:B6"/>
    <mergeCell ref="C3:C6"/>
    <mergeCell ref="D5:D6"/>
    <mergeCell ref="E5:E6"/>
    <mergeCell ref="F5:F6"/>
    <mergeCell ref="V5:V6"/>
    <mergeCell ref="W5:W6"/>
    <mergeCell ref="AF5:AF6"/>
    <mergeCell ref="AG5:AG6"/>
    <mergeCell ref="AH5:AH6"/>
    <mergeCell ref="Q5:U5"/>
    <mergeCell ref="X5:Y5"/>
    <mergeCell ref="Z5:AE5"/>
    <mergeCell ref="BD5:BD6"/>
    <mergeCell ref="BE5:BE6"/>
    <mergeCell ref="BF5:BF6"/>
    <mergeCell ref="AU4:AU6"/>
    <mergeCell ref="AV5:AV6"/>
    <mergeCell ref="AW5:AW6"/>
    <mergeCell ref="AX5:AX6"/>
    <mergeCell ref="AY5:AY6"/>
    <mergeCell ref="AZ5:AZ6"/>
    <mergeCell ref="AQ4:AT5"/>
    <mergeCell ref="BA5:BA6"/>
    <mergeCell ref="BB4:BB6"/>
    <mergeCell ref="BC5:BC6"/>
    <mergeCell ref="AI5:AI6"/>
    <mergeCell ref="AL5:AL6"/>
    <mergeCell ref="AM4:AM6"/>
    <mergeCell ref="AN5:AN6"/>
    <mergeCell ref="AO5:AO6"/>
    <mergeCell ref="AP5:AP6"/>
    <mergeCell ref="AD31:AL32"/>
    <mergeCell ref="AS31:AT32"/>
    <mergeCell ref="BA31:BG32"/>
    <mergeCell ref="BG5:BG6"/>
    <mergeCell ref="D3:F4"/>
    <mergeCell ref="G3:I4"/>
    <mergeCell ref="N3:O5"/>
    <mergeCell ref="P3:U4"/>
    <mergeCell ref="V3:AE4"/>
    <mergeCell ref="AF3:AH4"/>
  </mergeCells>
  <printOptions horizontalCentered="1" verticalCentered="1"/>
  <pageMargins left="0.19652777777777777" right="0.19652777777777777" top="0.39305555555555555" bottom="0.15694444444444444" header="0" footer="0"/>
  <pageSetup cellComments="asDisplayed" horizontalDpi="600" verticalDpi="600" orientation="landscape" paperSize="9" scale="75"/>
  <drawing r:id="rId3"/>
  <legacyDrawing r:id="rId2"/>
</worksheet>
</file>

<file path=xl/worksheets/sheet20.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C5" sqref="C5"/>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408" t="s">
        <v>536</v>
      </c>
      <c r="D4" s="408"/>
      <c r="E4" s="408"/>
      <c r="F4" s="408"/>
      <c r="G4" s="408"/>
      <c r="H4" s="409"/>
    </row>
    <row r="5" spans="1:8" ht="51" customHeight="1">
      <c r="A5" s="415" t="s">
        <v>538</v>
      </c>
      <c r="B5" s="416"/>
      <c r="C5" s="197" t="s">
        <v>537</v>
      </c>
      <c r="D5" s="407" t="s">
        <v>516</v>
      </c>
      <c r="E5" s="407"/>
      <c r="F5" s="198" t="s">
        <v>517</v>
      </c>
      <c r="G5" s="198" t="s">
        <v>323</v>
      </c>
      <c r="H5" s="199" t="s">
        <v>518</v>
      </c>
    </row>
    <row r="6" spans="1:8" ht="48" customHeight="1">
      <c r="A6" s="4" t="s">
        <v>7</v>
      </c>
      <c r="B6" s="2" t="s">
        <v>324</v>
      </c>
      <c r="C6" s="390" t="s">
        <v>325</v>
      </c>
      <c r="D6" s="390"/>
      <c r="E6" s="390"/>
      <c r="F6" s="390"/>
      <c r="G6" s="390"/>
      <c r="H6" s="391"/>
    </row>
    <row r="7" spans="1:9" ht="33" customHeight="1">
      <c r="A7" s="5">
        <v>1</v>
      </c>
      <c r="B7" s="198" t="s">
        <v>520</v>
      </c>
      <c r="C7" s="408" t="s">
        <v>521</v>
      </c>
      <c r="D7" s="408"/>
      <c r="E7" s="408"/>
      <c r="F7" s="408"/>
      <c r="G7" s="408"/>
      <c r="H7" s="409"/>
      <c r="I7" s="8"/>
    </row>
    <row r="8" spans="1:8" ht="33" customHeight="1">
      <c r="A8" s="5">
        <v>2</v>
      </c>
      <c r="B8" s="198" t="s">
        <v>522</v>
      </c>
      <c r="C8" s="408" t="s">
        <v>523</v>
      </c>
      <c r="D8" s="408"/>
      <c r="E8" s="408"/>
      <c r="F8" s="408"/>
      <c r="G8" s="408"/>
      <c r="H8" s="409"/>
    </row>
    <row r="9" spans="1:8" ht="33" customHeight="1">
      <c r="A9" s="5">
        <v>3</v>
      </c>
      <c r="B9" s="198" t="s">
        <v>524</v>
      </c>
      <c r="C9" s="408" t="s">
        <v>521</v>
      </c>
      <c r="D9" s="408"/>
      <c r="E9" s="408"/>
      <c r="F9" s="408"/>
      <c r="G9" s="408"/>
      <c r="H9" s="409"/>
    </row>
    <row r="10" spans="1:8" ht="33" customHeight="1">
      <c r="A10" s="5">
        <v>4</v>
      </c>
      <c r="B10" s="198" t="s">
        <v>525</v>
      </c>
      <c r="C10" s="408" t="s">
        <v>521</v>
      </c>
      <c r="D10" s="408"/>
      <c r="E10" s="408"/>
      <c r="F10" s="408"/>
      <c r="G10" s="408"/>
      <c r="H10" s="409"/>
    </row>
    <row r="11" spans="1:8" ht="33" customHeight="1">
      <c r="A11" s="5">
        <v>5</v>
      </c>
      <c r="B11" s="198" t="s">
        <v>526</v>
      </c>
      <c r="C11" s="408" t="s">
        <v>527</v>
      </c>
      <c r="D11" s="408"/>
      <c r="E11" s="408"/>
      <c r="F11" s="408"/>
      <c r="G11" s="408"/>
      <c r="H11" s="409"/>
    </row>
    <row r="12" spans="1:8" ht="33" customHeight="1">
      <c r="A12" s="5">
        <v>6</v>
      </c>
      <c r="B12" s="198" t="s">
        <v>528</v>
      </c>
      <c r="C12" s="408" t="s">
        <v>539</v>
      </c>
      <c r="D12" s="408"/>
      <c r="E12" s="408"/>
      <c r="F12" s="408"/>
      <c r="G12" s="408"/>
      <c r="H12" s="409"/>
    </row>
    <row r="13" spans="1:8" ht="33" customHeight="1">
      <c r="A13" s="5">
        <v>7</v>
      </c>
      <c r="B13" s="198" t="s">
        <v>530</v>
      </c>
      <c r="C13" s="408" t="s">
        <v>521</v>
      </c>
      <c r="D13" s="408"/>
      <c r="E13" s="408"/>
      <c r="F13" s="408"/>
      <c r="G13" s="408"/>
      <c r="H13" s="409"/>
    </row>
    <row r="14" spans="1:8" ht="33" customHeight="1">
      <c r="A14" s="5">
        <v>8</v>
      </c>
      <c r="B14" s="202" t="s">
        <v>531</v>
      </c>
      <c r="C14" s="408" t="s">
        <v>521</v>
      </c>
      <c r="D14" s="408"/>
      <c r="E14" s="408"/>
      <c r="F14" s="408"/>
      <c r="G14" s="408"/>
      <c r="H14" s="409"/>
    </row>
    <row r="15" spans="1:8" ht="33" customHeight="1">
      <c r="A15" s="5">
        <v>9</v>
      </c>
      <c r="B15" s="202" t="s">
        <v>532</v>
      </c>
      <c r="C15" s="408" t="s">
        <v>521</v>
      </c>
      <c r="D15" s="408"/>
      <c r="E15" s="408"/>
      <c r="F15" s="408"/>
      <c r="G15" s="408"/>
      <c r="H15" s="409"/>
    </row>
    <row r="16" spans="1:8" ht="33" customHeight="1">
      <c r="A16" s="5">
        <v>10</v>
      </c>
      <c r="B16" s="202" t="s">
        <v>533</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21.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C5" sqref="C5"/>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417" t="s">
        <v>540</v>
      </c>
      <c r="D4" s="395"/>
      <c r="E4" s="395"/>
      <c r="F4" s="395"/>
      <c r="G4" s="395"/>
      <c r="H4" s="396"/>
    </row>
    <row r="5" spans="1:8" ht="51" customHeight="1">
      <c r="A5" s="418" t="s">
        <v>538</v>
      </c>
      <c r="B5" s="404"/>
      <c r="C5" s="197" t="s">
        <v>550</v>
      </c>
      <c r="D5" s="407" t="s">
        <v>516</v>
      </c>
      <c r="E5" s="407"/>
      <c r="F5" s="198" t="s">
        <v>517</v>
      </c>
      <c r="G5" s="198" t="s">
        <v>323</v>
      </c>
      <c r="H5" s="199" t="s">
        <v>518</v>
      </c>
    </row>
    <row r="6" spans="1:8" ht="48" customHeight="1">
      <c r="A6" s="4" t="s">
        <v>7</v>
      </c>
      <c r="B6" s="2" t="s">
        <v>324</v>
      </c>
      <c r="C6" s="390" t="s">
        <v>325</v>
      </c>
      <c r="D6" s="390"/>
      <c r="E6" s="390"/>
      <c r="F6" s="390"/>
      <c r="G6" s="390"/>
      <c r="H6" s="391"/>
    </row>
    <row r="7" spans="1:9" ht="33" customHeight="1">
      <c r="A7" s="5">
        <v>1</v>
      </c>
      <c r="B7" s="198" t="s">
        <v>520</v>
      </c>
      <c r="C7" s="408" t="s">
        <v>521</v>
      </c>
      <c r="D7" s="408"/>
      <c r="E7" s="408"/>
      <c r="F7" s="408"/>
      <c r="G7" s="408"/>
      <c r="H7" s="409"/>
      <c r="I7" s="8"/>
    </row>
    <row r="8" spans="1:8" ht="33" customHeight="1">
      <c r="A8" s="5">
        <v>2</v>
      </c>
      <c r="B8" s="198" t="s">
        <v>522</v>
      </c>
      <c r="C8" s="408" t="s">
        <v>523</v>
      </c>
      <c r="D8" s="408"/>
      <c r="E8" s="408"/>
      <c r="F8" s="408"/>
      <c r="G8" s="408"/>
      <c r="H8" s="409"/>
    </row>
    <row r="9" spans="1:8" ht="33" customHeight="1">
      <c r="A9" s="5">
        <v>3</v>
      </c>
      <c r="B9" s="198" t="s">
        <v>524</v>
      </c>
      <c r="C9" s="408" t="s">
        <v>521</v>
      </c>
      <c r="D9" s="408"/>
      <c r="E9" s="408"/>
      <c r="F9" s="408"/>
      <c r="G9" s="408"/>
      <c r="H9" s="409"/>
    </row>
    <row r="10" spans="1:8" ht="33" customHeight="1">
      <c r="A10" s="5">
        <v>4</v>
      </c>
      <c r="B10" s="198" t="s">
        <v>525</v>
      </c>
      <c r="C10" s="408" t="s">
        <v>521</v>
      </c>
      <c r="D10" s="408"/>
      <c r="E10" s="408"/>
      <c r="F10" s="408"/>
      <c r="G10" s="408"/>
      <c r="H10" s="409"/>
    </row>
    <row r="11" spans="1:8" ht="33" customHeight="1">
      <c r="A11" s="5">
        <v>5</v>
      </c>
      <c r="B11" s="198" t="s">
        <v>526</v>
      </c>
      <c r="C11" s="408" t="s">
        <v>527</v>
      </c>
      <c r="D11" s="408"/>
      <c r="E11" s="408"/>
      <c r="F11" s="408"/>
      <c r="G11" s="408"/>
      <c r="H11" s="409"/>
    </row>
    <row r="12" spans="1:8" ht="33" customHeight="1">
      <c r="A12" s="5">
        <v>6</v>
      </c>
      <c r="B12" s="198" t="s">
        <v>528</v>
      </c>
      <c r="C12" s="408" t="s">
        <v>529</v>
      </c>
      <c r="D12" s="408"/>
      <c r="E12" s="408"/>
      <c r="F12" s="408"/>
      <c r="G12" s="408"/>
      <c r="H12" s="409"/>
    </row>
    <row r="13" spans="1:8" ht="33" customHeight="1">
      <c r="A13" s="5">
        <v>7</v>
      </c>
      <c r="B13" s="198" t="s">
        <v>530</v>
      </c>
      <c r="C13" s="408" t="s">
        <v>521</v>
      </c>
      <c r="D13" s="408"/>
      <c r="E13" s="408"/>
      <c r="F13" s="408"/>
      <c r="G13" s="408"/>
      <c r="H13" s="409"/>
    </row>
    <row r="14" spans="1:8" ht="33" customHeight="1">
      <c r="A14" s="5">
        <v>8</v>
      </c>
      <c r="B14" s="202" t="s">
        <v>531</v>
      </c>
      <c r="C14" s="408" t="s">
        <v>521</v>
      </c>
      <c r="D14" s="408"/>
      <c r="E14" s="408"/>
      <c r="F14" s="408"/>
      <c r="G14" s="408"/>
      <c r="H14" s="409"/>
    </row>
    <row r="15" spans="1:8" ht="33" customHeight="1">
      <c r="A15" s="5">
        <v>9</v>
      </c>
      <c r="B15" s="202" t="s">
        <v>532</v>
      </c>
      <c r="C15" s="408" t="s">
        <v>521</v>
      </c>
      <c r="D15" s="408"/>
      <c r="E15" s="408"/>
      <c r="F15" s="408"/>
      <c r="G15" s="408"/>
      <c r="H15" s="409"/>
    </row>
    <row r="16" spans="1:8" ht="33" customHeight="1">
      <c r="A16" s="5">
        <v>10</v>
      </c>
      <c r="B16" s="202" t="s">
        <v>533</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22.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B14" sqref="B14:H17"/>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417" t="s">
        <v>548</v>
      </c>
      <c r="D4" s="395"/>
      <c r="E4" s="395"/>
      <c r="F4" s="395"/>
      <c r="G4" s="395"/>
      <c r="H4" s="396"/>
    </row>
    <row r="5" spans="1:8" ht="51" customHeight="1">
      <c r="A5" s="418" t="s">
        <v>538</v>
      </c>
      <c r="B5" s="404"/>
      <c r="C5" s="197" t="s">
        <v>551</v>
      </c>
      <c r="D5" s="407" t="s">
        <v>516</v>
      </c>
      <c r="E5" s="407"/>
      <c r="F5" s="198" t="s">
        <v>546</v>
      </c>
      <c r="G5" s="198" t="s">
        <v>323</v>
      </c>
      <c r="H5" s="199" t="s">
        <v>547</v>
      </c>
    </row>
    <row r="6" spans="1:8" ht="48" customHeight="1">
      <c r="A6" s="4" t="s">
        <v>7</v>
      </c>
      <c r="B6" s="2" t="s">
        <v>324</v>
      </c>
      <c r="C6" s="390" t="s">
        <v>325</v>
      </c>
      <c r="D6" s="390"/>
      <c r="E6" s="390"/>
      <c r="F6" s="390"/>
      <c r="G6" s="390"/>
      <c r="H6" s="391"/>
    </row>
    <row r="7" spans="1:9" ht="33" customHeight="1">
      <c r="A7" s="5">
        <v>1</v>
      </c>
      <c r="B7" s="198" t="s">
        <v>541</v>
      </c>
      <c r="C7" s="408" t="s">
        <v>521</v>
      </c>
      <c r="D7" s="408"/>
      <c r="E7" s="408"/>
      <c r="F7" s="408"/>
      <c r="G7" s="408"/>
      <c r="H7" s="409"/>
      <c r="I7" s="8"/>
    </row>
    <row r="8" spans="1:8" ht="33" customHeight="1">
      <c r="A8" s="5">
        <v>2</v>
      </c>
      <c r="B8" s="198" t="s">
        <v>542</v>
      </c>
      <c r="C8" s="408" t="s">
        <v>523</v>
      </c>
      <c r="D8" s="408"/>
      <c r="E8" s="408"/>
      <c r="F8" s="408"/>
      <c r="G8" s="408"/>
      <c r="H8" s="409"/>
    </row>
    <row r="9" spans="1:8" ht="33" customHeight="1">
      <c r="A9" s="5">
        <v>3</v>
      </c>
      <c r="B9" s="198" t="s">
        <v>524</v>
      </c>
      <c r="C9" s="408" t="s">
        <v>521</v>
      </c>
      <c r="D9" s="408"/>
      <c r="E9" s="408"/>
      <c r="F9" s="408"/>
      <c r="G9" s="408"/>
      <c r="H9" s="409"/>
    </row>
    <row r="10" spans="1:8" ht="33" customHeight="1">
      <c r="A10" s="5">
        <v>4</v>
      </c>
      <c r="B10" s="198" t="s">
        <v>525</v>
      </c>
      <c r="C10" s="408" t="s">
        <v>521</v>
      </c>
      <c r="D10" s="408"/>
      <c r="E10" s="408"/>
      <c r="F10" s="408"/>
      <c r="G10" s="408"/>
      <c r="H10" s="409"/>
    </row>
    <row r="11" spans="1:8" ht="33" customHeight="1">
      <c r="A11" s="5">
        <v>5</v>
      </c>
      <c r="B11" s="198" t="s">
        <v>526</v>
      </c>
      <c r="C11" s="408" t="s">
        <v>527</v>
      </c>
      <c r="D11" s="408"/>
      <c r="E11" s="408"/>
      <c r="F11" s="408"/>
      <c r="G11" s="408"/>
      <c r="H11" s="409"/>
    </row>
    <row r="12" spans="1:8" ht="33" customHeight="1">
      <c r="A12" s="5">
        <v>6</v>
      </c>
      <c r="B12" s="198" t="s">
        <v>528</v>
      </c>
      <c r="C12" s="408" t="s">
        <v>521</v>
      </c>
      <c r="D12" s="408"/>
      <c r="E12" s="408"/>
      <c r="F12" s="408"/>
      <c r="G12" s="408"/>
      <c r="H12" s="409"/>
    </row>
    <row r="13" spans="1:8" ht="33" customHeight="1">
      <c r="A13" s="5">
        <v>7</v>
      </c>
      <c r="B13" s="198" t="s">
        <v>530</v>
      </c>
      <c r="C13" s="408" t="s">
        <v>521</v>
      </c>
      <c r="D13" s="408"/>
      <c r="E13" s="408"/>
      <c r="F13" s="408"/>
      <c r="G13" s="408"/>
      <c r="H13" s="409"/>
    </row>
    <row r="14" spans="1:8" ht="33" customHeight="1">
      <c r="A14" s="5">
        <v>8</v>
      </c>
      <c r="B14" s="198" t="s">
        <v>543</v>
      </c>
      <c r="C14" s="408" t="s">
        <v>521</v>
      </c>
      <c r="D14" s="408"/>
      <c r="E14" s="408"/>
      <c r="F14" s="408"/>
      <c r="G14" s="408"/>
      <c r="H14" s="409"/>
    </row>
    <row r="15" spans="1:8" ht="33" customHeight="1">
      <c r="A15" s="5">
        <v>9</v>
      </c>
      <c r="B15" s="198" t="s">
        <v>544</v>
      </c>
      <c r="C15" s="408" t="s">
        <v>521</v>
      </c>
      <c r="D15" s="408"/>
      <c r="E15" s="408"/>
      <c r="F15" s="408"/>
      <c r="G15" s="408"/>
      <c r="H15" s="409"/>
    </row>
    <row r="16" spans="1:8" ht="33" customHeight="1">
      <c r="A16" s="5">
        <v>10</v>
      </c>
      <c r="B16" s="198" t="s">
        <v>545</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23.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B14" sqref="B14:H17"/>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408" t="s">
        <v>552</v>
      </c>
      <c r="D4" s="408"/>
      <c r="E4" s="408"/>
      <c r="F4" s="408"/>
      <c r="G4" s="408"/>
      <c r="H4" s="409"/>
    </row>
    <row r="5" spans="1:8" ht="51" customHeight="1">
      <c r="A5" s="418" t="s">
        <v>538</v>
      </c>
      <c r="B5" s="404"/>
      <c r="C5" s="197" t="s">
        <v>553</v>
      </c>
      <c r="D5" s="407" t="s">
        <v>516</v>
      </c>
      <c r="E5" s="407"/>
      <c r="F5" s="198" t="s">
        <v>546</v>
      </c>
      <c r="G5" s="198" t="s">
        <v>323</v>
      </c>
      <c r="H5" s="199" t="s">
        <v>547</v>
      </c>
    </row>
    <row r="6" spans="1:8" ht="48" customHeight="1">
      <c r="A6" s="4" t="s">
        <v>7</v>
      </c>
      <c r="B6" s="2" t="s">
        <v>324</v>
      </c>
      <c r="C6" s="390" t="s">
        <v>325</v>
      </c>
      <c r="D6" s="390"/>
      <c r="E6" s="390"/>
      <c r="F6" s="390"/>
      <c r="G6" s="390"/>
      <c r="H6" s="391"/>
    </row>
    <row r="7" spans="1:9" ht="33" customHeight="1">
      <c r="A7" s="5">
        <v>1</v>
      </c>
      <c r="B7" s="198" t="s">
        <v>541</v>
      </c>
      <c r="C7" s="408" t="s">
        <v>521</v>
      </c>
      <c r="D7" s="408"/>
      <c r="E7" s="408"/>
      <c r="F7" s="408"/>
      <c r="G7" s="408"/>
      <c r="H7" s="409"/>
      <c r="I7" s="8"/>
    </row>
    <row r="8" spans="1:8" ht="33" customHeight="1">
      <c r="A8" s="5">
        <v>2</v>
      </c>
      <c r="B8" s="198" t="s">
        <v>542</v>
      </c>
      <c r="C8" s="408" t="s">
        <v>523</v>
      </c>
      <c r="D8" s="408"/>
      <c r="E8" s="408"/>
      <c r="F8" s="408"/>
      <c r="G8" s="408"/>
      <c r="H8" s="409"/>
    </row>
    <row r="9" spans="1:8" ht="33" customHeight="1">
      <c r="A9" s="5">
        <v>3</v>
      </c>
      <c r="B9" s="198" t="s">
        <v>524</v>
      </c>
      <c r="C9" s="408" t="s">
        <v>521</v>
      </c>
      <c r="D9" s="408"/>
      <c r="E9" s="408"/>
      <c r="F9" s="408"/>
      <c r="G9" s="408"/>
      <c r="H9" s="409"/>
    </row>
    <row r="10" spans="1:8" ht="33" customHeight="1">
      <c r="A10" s="5">
        <v>4</v>
      </c>
      <c r="B10" s="198" t="s">
        <v>525</v>
      </c>
      <c r="C10" s="408" t="s">
        <v>521</v>
      </c>
      <c r="D10" s="408"/>
      <c r="E10" s="408"/>
      <c r="F10" s="408"/>
      <c r="G10" s="408"/>
      <c r="H10" s="409"/>
    </row>
    <row r="11" spans="1:8" ht="33" customHeight="1">
      <c r="A11" s="5">
        <v>5</v>
      </c>
      <c r="B11" s="198" t="s">
        <v>526</v>
      </c>
      <c r="C11" s="408" t="s">
        <v>527</v>
      </c>
      <c r="D11" s="408"/>
      <c r="E11" s="408"/>
      <c r="F11" s="408"/>
      <c r="G11" s="408"/>
      <c r="H11" s="409"/>
    </row>
    <row r="12" spans="1:8" ht="33" customHeight="1">
      <c r="A12" s="5">
        <v>6</v>
      </c>
      <c r="B12" s="198" t="s">
        <v>528</v>
      </c>
      <c r="C12" s="408" t="s">
        <v>521</v>
      </c>
      <c r="D12" s="408"/>
      <c r="E12" s="408"/>
      <c r="F12" s="408"/>
      <c r="G12" s="408"/>
      <c r="H12" s="409"/>
    </row>
    <row r="13" spans="1:8" ht="33" customHeight="1">
      <c r="A13" s="5">
        <v>7</v>
      </c>
      <c r="B13" s="198" t="s">
        <v>530</v>
      </c>
      <c r="C13" s="408" t="s">
        <v>521</v>
      </c>
      <c r="D13" s="408"/>
      <c r="E13" s="408"/>
      <c r="F13" s="408"/>
      <c r="G13" s="408"/>
      <c r="H13" s="409"/>
    </row>
    <row r="14" spans="1:8" ht="33" customHeight="1">
      <c r="A14" s="5">
        <v>8</v>
      </c>
      <c r="B14" s="198" t="s">
        <v>543</v>
      </c>
      <c r="C14" s="408" t="s">
        <v>521</v>
      </c>
      <c r="D14" s="408"/>
      <c r="E14" s="408"/>
      <c r="F14" s="408"/>
      <c r="G14" s="408"/>
      <c r="H14" s="409"/>
    </row>
    <row r="15" spans="1:8" ht="33" customHeight="1">
      <c r="A15" s="5">
        <v>9</v>
      </c>
      <c r="B15" s="198" t="s">
        <v>544</v>
      </c>
      <c r="C15" s="408" t="s">
        <v>521</v>
      </c>
      <c r="D15" s="408"/>
      <c r="E15" s="408"/>
      <c r="F15" s="408"/>
      <c r="G15" s="408"/>
      <c r="H15" s="409"/>
    </row>
    <row r="16" spans="1:8" ht="33" customHeight="1">
      <c r="A16" s="5">
        <v>10</v>
      </c>
      <c r="B16" s="198" t="s">
        <v>545</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24.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C18" sqref="C18:H18"/>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408" t="s">
        <v>554</v>
      </c>
      <c r="D4" s="408"/>
      <c r="E4" s="408"/>
      <c r="F4" s="408"/>
      <c r="G4" s="408"/>
      <c r="H4" s="409"/>
    </row>
    <row r="5" spans="1:8" ht="51" customHeight="1">
      <c r="A5" s="418" t="s">
        <v>538</v>
      </c>
      <c r="B5" s="404"/>
      <c r="C5" s="197" t="s">
        <v>555</v>
      </c>
      <c r="D5" s="407" t="s">
        <v>516</v>
      </c>
      <c r="E5" s="407"/>
      <c r="F5" s="198" t="s">
        <v>546</v>
      </c>
      <c r="G5" s="198" t="s">
        <v>323</v>
      </c>
      <c r="H5" s="199" t="s">
        <v>547</v>
      </c>
    </row>
    <row r="6" spans="1:8" ht="48" customHeight="1">
      <c r="A6" s="4" t="s">
        <v>7</v>
      </c>
      <c r="B6" s="2" t="s">
        <v>324</v>
      </c>
      <c r="C6" s="390" t="s">
        <v>325</v>
      </c>
      <c r="D6" s="390"/>
      <c r="E6" s="390"/>
      <c r="F6" s="390"/>
      <c r="G6" s="390"/>
      <c r="H6" s="391"/>
    </row>
    <row r="7" spans="1:9" ht="33" customHeight="1">
      <c r="A7" s="5">
        <v>1</v>
      </c>
      <c r="B7" s="198" t="s">
        <v>541</v>
      </c>
      <c r="C7" s="408" t="s">
        <v>521</v>
      </c>
      <c r="D7" s="408"/>
      <c r="E7" s="408"/>
      <c r="F7" s="408"/>
      <c r="G7" s="408"/>
      <c r="H7" s="409"/>
      <c r="I7" s="8"/>
    </row>
    <row r="8" spans="1:8" ht="33" customHeight="1">
      <c r="A8" s="5">
        <v>2</v>
      </c>
      <c r="B8" s="198" t="s">
        <v>542</v>
      </c>
      <c r="C8" s="408" t="s">
        <v>523</v>
      </c>
      <c r="D8" s="408"/>
      <c r="E8" s="408"/>
      <c r="F8" s="408"/>
      <c r="G8" s="408"/>
      <c r="H8" s="409"/>
    </row>
    <row r="9" spans="1:8" ht="33" customHeight="1">
      <c r="A9" s="5">
        <v>3</v>
      </c>
      <c r="B9" s="198" t="s">
        <v>524</v>
      </c>
      <c r="C9" s="408" t="s">
        <v>521</v>
      </c>
      <c r="D9" s="408"/>
      <c r="E9" s="408"/>
      <c r="F9" s="408"/>
      <c r="G9" s="408"/>
      <c r="H9" s="409"/>
    </row>
    <row r="10" spans="1:8" ht="33" customHeight="1">
      <c r="A10" s="5">
        <v>4</v>
      </c>
      <c r="B10" s="198" t="s">
        <v>525</v>
      </c>
      <c r="C10" s="408" t="s">
        <v>521</v>
      </c>
      <c r="D10" s="408"/>
      <c r="E10" s="408"/>
      <c r="F10" s="408"/>
      <c r="G10" s="408"/>
      <c r="H10" s="409"/>
    </row>
    <row r="11" spans="1:8" ht="33" customHeight="1">
      <c r="A11" s="5">
        <v>5</v>
      </c>
      <c r="B11" s="198" t="s">
        <v>556</v>
      </c>
      <c r="C11" s="408" t="s">
        <v>557</v>
      </c>
      <c r="D11" s="408"/>
      <c r="E11" s="408"/>
      <c r="F11" s="408"/>
      <c r="G11" s="408"/>
      <c r="H11" s="409"/>
    </row>
    <row r="12" spans="1:8" ht="33" customHeight="1">
      <c r="A12" s="5">
        <v>6</v>
      </c>
      <c r="B12" s="198" t="s">
        <v>528</v>
      </c>
      <c r="C12" s="408" t="s">
        <v>521</v>
      </c>
      <c r="D12" s="408"/>
      <c r="E12" s="408"/>
      <c r="F12" s="408"/>
      <c r="G12" s="408"/>
      <c r="H12" s="409"/>
    </row>
    <row r="13" spans="1:8" ht="33" customHeight="1">
      <c r="A13" s="5">
        <v>7</v>
      </c>
      <c r="B13" s="198" t="s">
        <v>530</v>
      </c>
      <c r="C13" s="408" t="s">
        <v>521</v>
      </c>
      <c r="D13" s="408"/>
      <c r="E13" s="408"/>
      <c r="F13" s="408"/>
      <c r="G13" s="408"/>
      <c r="H13" s="409"/>
    </row>
    <row r="14" spans="1:8" ht="33" customHeight="1">
      <c r="A14" s="5">
        <v>8</v>
      </c>
      <c r="B14" s="198" t="s">
        <v>543</v>
      </c>
      <c r="C14" s="408" t="s">
        <v>521</v>
      </c>
      <c r="D14" s="408"/>
      <c r="E14" s="408"/>
      <c r="F14" s="408"/>
      <c r="G14" s="408"/>
      <c r="H14" s="409"/>
    </row>
    <row r="15" spans="1:8" ht="33" customHeight="1">
      <c r="A15" s="5">
        <v>9</v>
      </c>
      <c r="B15" s="198" t="s">
        <v>544</v>
      </c>
      <c r="C15" s="408" t="s">
        <v>521</v>
      </c>
      <c r="D15" s="408"/>
      <c r="E15" s="408"/>
      <c r="F15" s="408"/>
      <c r="G15" s="408"/>
      <c r="H15" s="409"/>
    </row>
    <row r="16" spans="1:8" ht="33" customHeight="1">
      <c r="A16" s="5">
        <v>10</v>
      </c>
      <c r="B16" s="198" t="s">
        <v>545</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25.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B14" sqref="B14:H17"/>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408" t="s">
        <v>558</v>
      </c>
      <c r="D4" s="408"/>
      <c r="E4" s="408"/>
      <c r="F4" s="408"/>
      <c r="G4" s="408"/>
      <c r="H4" s="409"/>
    </row>
    <row r="5" spans="1:8" ht="51" customHeight="1">
      <c r="A5" s="418" t="s">
        <v>538</v>
      </c>
      <c r="B5" s="404"/>
      <c r="C5" s="197" t="s">
        <v>561</v>
      </c>
      <c r="D5" s="407" t="s">
        <v>516</v>
      </c>
      <c r="E5" s="407"/>
      <c r="F5" s="198" t="s">
        <v>559</v>
      </c>
      <c r="G5" s="198" t="s">
        <v>323</v>
      </c>
      <c r="H5" s="199" t="s">
        <v>560</v>
      </c>
    </row>
    <row r="6" spans="1:8" ht="48" customHeight="1">
      <c r="A6" s="4" t="s">
        <v>7</v>
      </c>
      <c r="B6" s="2" t="s">
        <v>324</v>
      </c>
      <c r="C6" s="390" t="s">
        <v>325</v>
      </c>
      <c r="D6" s="390"/>
      <c r="E6" s="390"/>
      <c r="F6" s="390"/>
      <c r="G6" s="390"/>
      <c r="H6" s="391"/>
    </row>
    <row r="7" spans="1:9" ht="33" customHeight="1">
      <c r="A7" s="5">
        <v>1</v>
      </c>
      <c r="B7" s="198" t="s">
        <v>562</v>
      </c>
      <c r="C7" s="408" t="s">
        <v>521</v>
      </c>
      <c r="D7" s="408"/>
      <c r="E7" s="408"/>
      <c r="F7" s="408"/>
      <c r="G7" s="408"/>
      <c r="H7" s="409"/>
      <c r="I7" s="8"/>
    </row>
    <row r="8" spans="1:8" ht="33" customHeight="1">
      <c r="A8" s="5">
        <v>2</v>
      </c>
      <c r="B8" s="198" t="s">
        <v>563</v>
      </c>
      <c r="C8" s="408" t="s">
        <v>523</v>
      </c>
      <c r="D8" s="408"/>
      <c r="E8" s="408"/>
      <c r="F8" s="408"/>
      <c r="G8" s="408"/>
      <c r="H8" s="409"/>
    </row>
    <row r="9" spans="1:8" ht="33" customHeight="1">
      <c r="A9" s="5">
        <v>3</v>
      </c>
      <c r="B9" s="198" t="s">
        <v>524</v>
      </c>
      <c r="C9" s="408" t="s">
        <v>521</v>
      </c>
      <c r="D9" s="408"/>
      <c r="E9" s="408"/>
      <c r="F9" s="408"/>
      <c r="G9" s="408"/>
      <c r="H9" s="409"/>
    </row>
    <row r="10" spans="1:8" ht="33" customHeight="1">
      <c r="A10" s="5">
        <v>4</v>
      </c>
      <c r="B10" s="198" t="s">
        <v>525</v>
      </c>
      <c r="C10" s="408" t="s">
        <v>521</v>
      </c>
      <c r="D10" s="408"/>
      <c r="E10" s="408"/>
      <c r="F10" s="408"/>
      <c r="G10" s="408"/>
      <c r="H10" s="409"/>
    </row>
    <row r="11" spans="1:8" ht="33" customHeight="1">
      <c r="A11" s="5">
        <v>5</v>
      </c>
      <c r="B11" s="198" t="s">
        <v>526</v>
      </c>
      <c r="C11" s="408" t="s">
        <v>527</v>
      </c>
      <c r="D11" s="408"/>
      <c r="E11" s="408"/>
      <c r="F11" s="408"/>
      <c r="G11" s="408"/>
      <c r="H11" s="409"/>
    </row>
    <row r="12" spans="1:8" ht="33" customHeight="1">
      <c r="A12" s="5">
        <v>6</v>
      </c>
      <c r="B12" s="198" t="s">
        <v>528</v>
      </c>
      <c r="C12" s="408" t="s">
        <v>521</v>
      </c>
      <c r="D12" s="408"/>
      <c r="E12" s="408"/>
      <c r="F12" s="408"/>
      <c r="G12" s="408"/>
      <c r="H12" s="409"/>
    </row>
    <row r="13" spans="1:8" ht="33" customHeight="1">
      <c r="A13" s="5">
        <v>7</v>
      </c>
      <c r="B13" s="198" t="s">
        <v>530</v>
      </c>
      <c r="C13" s="408" t="s">
        <v>521</v>
      </c>
      <c r="D13" s="408"/>
      <c r="E13" s="408"/>
      <c r="F13" s="408"/>
      <c r="G13" s="408"/>
      <c r="H13" s="409"/>
    </row>
    <row r="14" spans="1:8" ht="33" customHeight="1">
      <c r="A14" s="5">
        <v>8</v>
      </c>
      <c r="B14" s="198" t="s">
        <v>543</v>
      </c>
      <c r="C14" s="408" t="s">
        <v>521</v>
      </c>
      <c r="D14" s="408"/>
      <c r="E14" s="408"/>
      <c r="F14" s="408"/>
      <c r="G14" s="408"/>
      <c r="H14" s="409"/>
    </row>
    <row r="15" spans="1:8" ht="33" customHeight="1">
      <c r="A15" s="5">
        <v>9</v>
      </c>
      <c r="B15" s="198" t="s">
        <v>544</v>
      </c>
      <c r="C15" s="408" t="s">
        <v>521</v>
      </c>
      <c r="D15" s="408"/>
      <c r="E15" s="408"/>
      <c r="F15" s="408"/>
      <c r="G15" s="408"/>
      <c r="H15" s="409"/>
    </row>
    <row r="16" spans="1:8" ht="33" customHeight="1">
      <c r="A16" s="5">
        <v>10</v>
      </c>
      <c r="B16" s="198" t="s">
        <v>545</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26.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B17" sqref="B17:H17"/>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00" t="s">
        <v>499</v>
      </c>
      <c r="D3" s="401"/>
      <c r="E3" s="401"/>
      <c r="F3" s="401"/>
      <c r="G3" s="401"/>
      <c r="H3" s="402"/>
    </row>
    <row r="4" spans="1:8" ht="54" customHeight="1">
      <c r="A4" s="403" t="s">
        <v>321</v>
      </c>
      <c r="B4" s="404"/>
      <c r="C4" s="408" t="s">
        <v>564</v>
      </c>
      <c r="D4" s="408"/>
      <c r="E4" s="408"/>
      <c r="F4" s="408"/>
      <c r="G4" s="408"/>
      <c r="H4" s="409"/>
    </row>
    <row r="5" spans="1:8" ht="51" customHeight="1">
      <c r="A5" s="418" t="s">
        <v>538</v>
      </c>
      <c r="B5" s="404"/>
      <c r="C5" s="197" t="s">
        <v>565</v>
      </c>
      <c r="D5" s="407" t="s">
        <v>516</v>
      </c>
      <c r="E5" s="407"/>
      <c r="F5" s="198" t="s">
        <v>559</v>
      </c>
      <c r="G5" s="198" t="s">
        <v>323</v>
      </c>
      <c r="H5" s="199" t="s">
        <v>560</v>
      </c>
    </row>
    <row r="6" spans="1:8" ht="48" customHeight="1">
      <c r="A6" s="4" t="s">
        <v>7</v>
      </c>
      <c r="B6" s="2" t="s">
        <v>324</v>
      </c>
      <c r="C6" s="390" t="s">
        <v>325</v>
      </c>
      <c r="D6" s="390"/>
      <c r="E6" s="390"/>
      <c r="F6" s="390"/>
      <c r="G6" s="390"/>
      <c r="H6" s="391"/>
    </row>
    <row r="7" spans="1:9" ht="33" customHeight="1">
      <c r="A7" s="5">
        <v>1</v>
      </c>
      <c r="B7" s="198" t="s">
        <v>562</v>
      </c>
      <c r="C7" s="408" t="s">
        <v>521</v>
      </c>
      <c r="D7" s="408"/>
      <c r="E7" s="408"/>
      <c r="F7" s="408"/>
      <c r="G7" s="408"/>
      <c r="H7" s="409"/>
      <c r="I7" s="8"/>
    </row>
    <row r="8" spans="1:8" ht="33" customHeight="1">
      <c r="A8" s="5">
        <v>2</v>
      </c>
      <c r="B8" s="198" t="s">
        <v>563</v>
      </c>
      <c r="C8" s="408" t="s">
        <v>523</v>
      </c>
      <c r="D8" s="408"/>
      <c r="E8" s="408"/>
      <c r="F8" s="408"/>
      <c r="G8" s="408"/>
      <c r="H8" s="409"/>
    </row>
    <row r="9" spans="1:8" ht="33" customHeight="1">
      <c r="A9" s="5">
        <v>3</v>
      </c>
      <c r="B9" s="198" t="s">
        <v>524</v>
      </c>
      <c r="C9" s="408" t="s">
        <v>521</v>
      </c>
      <c r="D9" s="408"/>
      <c r="E9" s="408"/>
      <c r="F9" s="408"/>
      <c r="G9" s="408"/>
      <c r="H9" s="409"/>
    </row>
    <row r="10" spans="1:8" ht="33" customHeight="1">
      <c r="A10" s="5">
        <v>4</v>
      </c>
      <c r="B10" s="198" t="s">
        <v>525</v>
      </c>
      <c r="C10" s="408" t="s">
        <v>521</v>
      </c>
      <c r="D10" s="408"/>
      <c r="E10" s="408"/>
      <c r="F10" s="408"/>
      <c r="G10" s="408"/>
      <c r="H10" s="409"/>
    </row>
    <row r="11" spans="1:8" ht="33" customHeight="1">
      <c r="A11" s="5">
        <v>5</v>
      </c>
      <c r="B11" s="198" t="s">
        <v>526</v>
      </c>
      <c r="C11" s="408" t="s">
        <v>527</v>
      </c>
      <c r="D11" s="408"/>
      <c r="E11" s="408"/>
      <c r="F11" s="408"/>
      <c r="G11" s="408"/>
      <c r="H11" s="409"/>
    </row>
    <row r="12" spans="1:8" ht="33" customHeight="1">
      <c r="A12" s="5">
        <v>6</v>
      </c>
      <c r="B12" s="198" t="s">
        <v>528</v>
      </c>
      <c r="C12" s="408" t="s">
        <v>521</v>
      </c>
      <c r="D12" s="408"/>
      <c r="E12" s="408"/>
      <c r="F12" s="408"/>
      <c r="G12" s="408"/>
      <c r="H12" s="409"/>
    </row>
    <row r="13" spans="1:8" ht="33" customHeight="1">
      <c r="A13" s="5">
        <v>7</v>
      </c>
      <c r="B13" s="198" t="s">
        <v>530</v>
      </c>
      <c r="C13" s="408" t="s">
        <v>521</v>
      </c>
      <c r="D13" s="408"/>
      <c r="E13" s="408"/>
      <c r="F13" s="408"/>
      <c r="G13" s="408"/>
      <c r="H13" s="409"/>
    </row>
    <row r="14" spans="1:8" ht="33" customHeight="1">
      <c r="A14" s="5">
        <v>8</v>
      </c>
      <c r="B14" s="198" t="s">
        <v>543</v>
      </c>
      <c r="C14" s="408" t="s">
        <v>521</v>
      </c>
      <c r="D14" s="408"/>
      <c r="E14" s="408"/>
      <c r="F14" s="408"/>
      <c r="G14" s="408"/>
      <c r="H14" s="409"/>
    </row>
    <row r="15" spans="1:8" ht="33" customHeight="1">
      <c r="A15" s="5">
        <v>9</v>
      </c>
      <c r="B15" s="198" t="s">
        <v>544</v>
      </c>
      <c r="C15" s="408" t="s">
        <v>521</v>
      </c>
      <c r="D15" s="408"/>
      <c r="E15" s="408"/>
      <c r="F15" s="408"/>
      <c r="G15" s="408"/>
      <c r="H15" s="409"/>
    </row>
    <row r="16" spans="1:8" ht="33" customHeight="1">
      <c r="A16" s="5">
        <v>10</v>
      </c>
      <c r="B16" s="198" t="s">
        <v>545</v>
      </c>
      <c r="C16" s="408" t="s">
        <v>521</v>
      </c>
      <c r="D16" s="408"/>
      <c r="E16" s="408"/>
      <c r="F16" s="408"/>
      <c r="G16" s="408"/>
      <c r="H16" s="409"/>
    </row>
    <row r="17" spans="1:8" ht="33" customHeight="1">
      <c r="A17" s="5">
        <v>11</v>
      </c>
      <c r="B17" s="203" t="s">
        <v>534</v>
      </c>
      <c r="C17" s="412" t="s">
        <v>535</v>
      </c>
      <c r="D17" s="413"/>
      <c r="E17" s="413"/>
      <c r="F17" s="413"/>
      <c r="G17" s="413"/>
      <c r="H17" s="414"/>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27.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1">
      <selection activeCell="C8" sqref="C8:H8"/>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thickBot="1">
      <c r="A2" s="1"/>
      <c r="B2" s="1"/>
      <c r="C2" s="1"/>
      <c r="D2" s="1"/>
      <c r="E2" s="1"/>
      <c r="F2" s="1"/>
      <c r="G2" s="1"/>
      <c r="H2" s="1"/>
    </row>
    <row r="3" spans="1:8" ht="45.75" customHeight="1">
      <c r="A3" s="398" t="s">
        <v>320</v>
      </c>
      <c r="B3" s="399"/>
      <c r="C3" s="419" t="s">
        <v>566</v>
      </c>
      <c r="D3" s="401"/>
      <c r="E3" s="401"/>
      <c r="F3" s="401"/>
      <c r="G3" s="401"/>
      <c r="H3" s="402"/>
    </row>
    <row r="4" spans="1:8" ht="54" customHeight="1">
      <c r="A4" s="403" t="s">
        <v>321</v>
      </c>
      <c r="B4" s="404"/>
      <c r="C4" s="417" t="s">
        <v>567</v>
      </c>
      <c r="D4" s="395"/>
      <c r="E4" s="395"/>
      <c r="F4" s="395"/>
      <c r="G4" s="395"/>
      <c r="H4" s="396"/>
    </row>
    <row r="5" spans="1:8" ht="51" customHeight="1">
      <c r="A5" s="418" t="s">
        <v>568</v>
      </c>
      <c r="B5" s="404"/>
      <c r="C5" s="204" t="s">
        <v>569</v>
      </c>
      <c r="D5" s="404" t="s">
        <v>322</v>
      </c>
      <c r="E5" s="404"/>
      <c r="F5" s="203" t="s">
        <v>570</v>
      </c>
      <c r="G5" s="3" t="s">
        <v>323</v>
      </c>
      <c r="H5" s="205" t="s">
        <v>571</v>
      </c>
    </row>
    <row r="6" spans="1:8" ht="48" customHeight="1">
      <c r="A6" s="4" t="s">
        <v>7</v>
      </c>
      <c r="B6" s="2" t="s">
        <v>324</v>
      </c>
      <c r="C6" s="390" t="s">
        <v>325</v>
      </c>
      <c r="D6" s="390"/>
      <c r="E6" s="390"/>
      <c r="F6" s="390"/>
      <c r="G6" s="390"/>
      <c r="H6" s="391"/>
    </row>
    <row r="7" spans="1:9" ht="33" customHeight="1">
      <c r="A7" s="5">
        <v>1</v>
      </c>
      <c r="B7" s="195">
        <v>43575</v>
      </c>
      <c r="C7" s="394" t="s">
        <v>492</v>
      </c>
      <c r="D7" s="395"/>
      <c r="E7" s="395"/>
      <c r="F7" s="395"/>
      <c r="G7" s="395"/>
      <c r="H7" s="396"/>
      <c r="I7" s="8"/>
    </row>
    <row r="8" spans="1:8" ht="33" customHeight="1">
      <c r="A8" s="5">
        <v>2</v>
      </c>
      <c r="B8" s="195">
        <v>43631</v>
      </c>
      <c r="C8" s="417" t="s">
        <v>572</v>
      </c>
      <c r="D8" s="395"/>
      <c r="E8" s="395"/>
      <c r="F8" s="395"/>
      <c r="G8" s="395"/>
      <c r="H8" s="396"/>
    </row>
    <row r="9" spans="1:8" ht="33" customHeight="1">
      <c r="A9" s="5">
        <v>3</v>
      </c>
      <c r="B9" s="195">
        <v>43687</v>
      </c>
      <c r="C9" s="394" t="s">
        <v>490</v>
      </c>
      <c r="D9" s="395"/>
      <c r="E9" s="395"/>
      <c r="F9" s="395"/>
      <c r="G9" s="395"/>
      <c r="H9" s="396"/>
    </row>
    <row r="10" spans="1:8" ht="33" customHeight="1">
      <c r="A10" s="5">
        <v>4</v>
      </c>
      <c r="B10" s="206" t="s">
        <v>534</v>
      </c>
      <c r="C10" s="412" t="s">
        <v>535</v>
      </c>
      <c r="D10" s="413"/>
      <c r="E10" s="413"/>
      <c r="F10" s="413"/>
      <c r="G10" s="413"/>
      <c r="H10" s="414"/>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thickBot="1">
      <c r="A21" s="6">
        <v>15</v>
      </c>
      <c r="B21" s="7"/>
      <c r="C21" s="392"/>
      <c r="D21" s="392"/>
      <c r="E21" s="392"/>
      <c r="F21" s="392"/>
      <c r="G21" s="392"/>
      <c r="H21" s="393"/>
    </row>
  </sheetData>
  <sheetProtection/>
  <mergeCells count="23">
    <mergeCell ref="C18:H18"/>
    <mergeCell ref="C19:H19"/>
    <mergeCell ref="C20:H20"/>
    <mergeCell ref="C21:H21"/>
    <mergeCell ref="C12:H12"/>
    <mergeCell ref="C13:H13"/>
    <mergeCell ref="C14:H14"/>
    <mergeCell ref="C15:H15"/>
    <mergeCell ref="C16:H16"/>
    <mergeCell ref="C17:H17"/>
    <mergeCell ref="C6:H6"/>
    <mergeCell ref="C7:H7"/>
    <mergeCell ref="C8:H8"/>
    <mergeCell ref="C9:H9"/>
    <mergeCell ref="C10:H10"/>
    <mergeCell ref="C11:H11"/>
    <mergeCell ref="A1:H1"/>
    <mergeCell ref="A3:B3"/>
    <mergeCell ref="C3:H3"/>
    <mergeCell ref="A4:B4"/>
    <mergeCell ref="C4:H4"/>
    <mergeCell ref="A5:B5"/>
    <mergeCell ref="D5:E5"/>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xl/worksheets/sheet3.xml><?xml version="1.0" encoding="utf-8"?>
<worksheet xmlns="http://schemas.openxmlformats.org/spreadsheetml/2006/main" xmlns:r="http://schemas.openxmlformats.org/officeDocument/2006/relationships">
  <sheetPr>
    <tabColor rgb="FF7030A0"/>
    <pageSetUpPr fitToPage="1"/>
  </sheetPr>
  <dimension ref="A1:AU37"/>
  <sheetViews>
    <sheetView zoomScalePageLayoutView="0" workbookViewId="0" topLeftCell="A1">
      <pane xSplit="3" ySplit="8" topLeftCell="D9" activePane="bottomRight" state="frozen"/>
      <selection pane="topLeft" activeCell="A1" sqref="A1"/>
      <selection pane="topRight" activeCell="A1" sqref="A1"/>
      <selection pane="bottomLeft" activeCell="A1" sqref="A1"/>
      <selection pane="bottomRight" activeCell="I12" sqref="I12"/>
    </sheetView>
  </sheetViews>
  <sheetFormatPr defaultColWidth="9.00390625" defaultRowHeight="14.25"/>
  <cols>
    <col min="1" max="1" width="4.25390625" style="61" customWidth="1"/>
    <col min="2" max="2" width="10.625" style="61" customWidth="1"/>
    <col min="3" max="3" width="5.375" style="61" customWidth="1"/>
    <col min="4" max="4" width="5.125" style="61" customWidth="1"/>
    <col min="5" max="7" width="3.00390625" style="61" customWidth="1"/>
    <col min="8" max="9" width="3.125" style="61" customWidth="1"/>
    <col min="10" max="10" width="4.125" style="61" customWidth="1"/>
    <col min="11" max="12" width="3.125" style="61" customWidth="1"/>
    <col min="13" max="13" width="5.875" style="61" customWidth="1"/>
    <col min="14" max="14" width="5.125" style="61" customWidth="1"/>
    <col min="15" max="15" width="5.125" style="61" hidden="1" customWidth="1"/>
    <col min="16" max="18" width="3.375" style="61" customWidth="1"/>
    <col min="19" max="19" width="4.75390625" style="61" customWidth="1"/>
    <col min="20" max="20" width="3.375" style="61" customWidth="1"/>
    <col min="21" max="21" width="3.125" style="61" customWidth="1"/>
    <col min="22" max="22" width="5.625" style="61" customWidth="1"/>
    <col min="23" max="25" width="4.625" style="61" customWidth="1"/>
    <col min="26" max="26" width="3.75390625" style="61" customWidth="1"/>
    <col min="27" max="30" width="3.125" style="61" customWidth="1"/>
    <col min="31" max="32" width="2.75390625" style="61" customWidth="1"/>
    <col min="33" max="33" width="4.375" style="61" customWidth="1"/>
    <col min="34" max="35" width="2.75390625" style="61" customWidth="1"/>
    <col min="36" max="36" width="5.50390625" style="61" customWidth="1"/>
    <col min="37" max="37" width="5.375" style="61" customWidth="1"/>
    <col min="38" max="38" width="7.75390625" style="61" customWidth="1"/>
    <col min="39" max="39" width="6.375" style="61" hidden="1" customWidth="1"/>
    <col min="40" max="42" width="6.75390625" style="61" customWidth="1"/>
    <col min="43" max="43" width="4.875" style="61" customWidth="1"/>
    <col min="44" max="44" width="5.00390625" style="61" hidden="1" customWidth="1"/>
    <col min="45" max="46" width="4.00390625" style="61" customWidth="1"/>
    <col min="47" max="47" width="4.875" style="61" customWidth="1"/>
    <col min="48" max="16384" width="9.00390625" style="61" customWidth="1"/>
  </cols>
  <sheetData>
    <row r="1" spans="1:47" ht="29.25">
      <c r="A1" s="352" t="s">
        <v>201</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row>
    <row r="2" spans="1:40" s="57" customFormat="1" ht="20.25" customHeight="1">
      <c r="A2" s="353" t="s">
        <v>202</v>
      </c>
      <c r="B2" s="353"/>
      <c r="C2" s="353"/>
      <c r="D2" s="353"/>
      <c r="E2" s="62"/>
      <c r="F2" s="62"/>
      <c r="G2" s="62"/>
      <c r="H2" s="62"/>
      <c r="I2" s="62"/>
      <c r="J2" s="62"/>
      <c r="K2" s="62"/>
      <c r="L2" s="62"/>
      <c r="M2" s="62"/>
      <c r="N2" s="62"/>
      <c r="T2" s="57" t="s">
        <v>144</v>
      </c>
      <c r="W2" s="62"/>
      <c r="X2" s="62"/>
      <c r="Y2" s="62"/>
      <c r="Z2" s="62"/>
      <c r="AA2" s="62"/>
      <c r="AB2" s="62"/>
      <c r="AC2" s="62"/>
      <c r="AD2" s="62"/>
      <c r="AE2" s="62"/>
      <c r="AF2" s="62"/>
      <c r="AG2" s="62"/>
      <c r="AH2" s="353"/>
      <c r="AI2" s="353"/>
      <c r="AJ2" s="353"/>
      <c r="AK2" s="353"/>
      <c r="AL2" s="353"/>
      <c r="AM2" s="353"/>
      <c r="AN2" s="353"/>
    </row>
    <row r="3" spans="1:47" s="58" customFormat="1" ht="18" customHeight="1">
      <c r="A3" s="337" t="s">
        <v>7</v>
      </c>
      <c r="B3" s="339" t="s">
        <v>145</v>
      </c>
      <c r="C3" s="335" t="s">
        <v>203</v>
      </c>
      <c r="D3" s="335" t="s">
        <v>204</v>
      </c>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54"/>
      <c r="AQ3" s="335" t="s">
        <v>205</v>
      </c>
      <c r="AR3" s="335" t="s">
        <v>206</v>
      </c>
      <c r="AS3" s="335"/>
      <c r="AT3" s="335"/>
      <c r="AU3" s="355"/>
    </row>
    <row r="4" spans="1:47" s="58" customFormat="1" ht="33" customHeight="1">
      <c r="A4" s="338"/>
      <c r="B4" s="340"/>
      <c r="C4" s="333"/>
      <c r="D4" s="333" t="s">
        <v>207</v>
      </c>
      <c r="E4" s="333"/>
      <c r="F4" s="333"/>
      <c r="G4" s="333"/>
      <c r="H4" s="333"/>
      <c r="I4" s="333"/>
      <c r="J4" s="333"/>
      <c r="K4" s="333"/>
      <c r="L4" s="333"/>
      <c r="M4" s="333"/>
      <c r="N4" s="333"/>
      <c r="O4" s="333"/>
      <c r="P4" s="346" t="s">
        <v>208</v>
      </c>
      <c r="Q4" s="347"/>
      <c r="R4" s="347"/>
      <c r="S4" s="347"/>
      <c r="T4" s="347"/>
      <c r="U4" s="348"/>
      <c r="V4" s="357" t="s">
        <v>209</v>
      </c>
      <c r="W4" s="357"/>
      <c r="X4" s="357"/>
      <c r="Y4" s="357"/>
      <c r="Z4" s="357"/>
      <c r="AA4" s="333" t="s">
        <v>210</v>
      </c>
      <c r="AB4" s="333"/>
      <c r="AC4" s="333"/>
      <c r="AD4" s="333"/>
      <c r="AE4" s="333"/>
      <c r="AF4" s="333"/>
      <c r="AG4" s="333"/>
      <c r="AH4" s="333"/>
      <c r="AI4" s="333"/>
      <c r="AJ4" s="333"/>
      <c r="AK4" s="333"/>
      <c r="AL4" s="333"/>
      <c r="AM4" s="333"/>
      <c r="AN4" s="333" t="s">
        <v>211</v>
      </c>
      <c r="AO4" s="333" t="s">
        <v>212</v>
      </c>
      <c r="AP4" s="334" t="s">
        <v>213</v>
      </c>
      <c r="AQ4" s="333"/>
      <c r="AR4" s="333" t="s">
        <v>214</v>
      </c>
      <c r="AS4" s="333" t="s">
        <v>215</v>
      </c>
      <c r="AT4" s="333"/>
      <c r="AU4" s="358" t="s">
        <v>216</v>
      </c>
    </row>
    <row r="5" spans="1:47" s="58" customFormat="1" ht="24" customHeight="1">
      <c r="A5" s="338"/>
      <c r="B5" s="340"/>
      <c r="C5" s="333"/>
      <c r="D5" s="333" t="s">
        <v>45</v>
      </c>
      <c r="E5" s="356" t="s">
        <v>46</v>
      </c>
      <c r="F5" s="356"/>
      <c r="G5" s="356"/>
      <c r="H5" s="333" t="s">
        <v>46</v>
      </c>
      <c r="I5" s="333"/>
      <c r="J5" s="333"/>
      <c r="K5" s="333"/>
      <c r="L5" s="333"/>
      <c r="M5" s="356" t="s">
        <v>217</v>
      </c>
      <c r="N5" s="356"/>
      <c r="O5" s="333" t="s">
        <v>218</v>
      </c>
      <c r="P5" s="349"/>
      <c r="Q5" s="350"/>
      <c r="R5" s="350"/>
      <c r="S5" s="350"/>
      <c r="T5" s="350"/>
      <c r="U5" s="351"/>
      <c r="V5" s="362" t="s">
        <v>219</v>
      </c>
      <c r="W5" s="356" t="s">
        <v>46</v>
      </c>
      <c r="X5" s="356"/>
      <c r="Y5" s="356"/>
      <c r="Z5" s="356"/>
      <c r="AA5" s="333" t="s">
        <v>45</v>
      </c>
      <c r="AB5" s="356" t="s">
        <v>46</v>
      </c>
      <c r="AC5" s="356"/>
      <c r="AD5" s="356"/>
      <c r="AE5" s="333" t="s">
        <v>46</v>
      </c>
      <c r="AF5" s="333"/>
      <c r="AG5" s="333"/>
      <c r="AH5" s="333"/>
      <c r="AI5" s="333"/>
      <c r="AJ5" s="359" t="s">
        <v>220</v>
      </c>
      <c r="AK5" s="360"/>
      <c r="AL5" s="361"/>
      <c r="AM5" s="333" t="s">
        <v>218</v>
      </c>
      <c r="AN5" s="333"/>
      <c r="AO5" s="333"/>
      <c r="AP5" s="334"/>
      <c r="AQ5" s="333"/>
      <c r="AR5" s="333"/>
      <c r="AS5" s="333"/>
      <c r="AT5" s="333"/>
      <c r="AU5" s="358"/>
    </row>
    <row r="6" spans="1:47" s="58" customFormat="1" ht="81" customHeight="1">
      <c r="A6" s="338"/>
      <c r="B6" s="341"/>
      <c r="C6" s="333"/>
      <c r="D6" s="333"/>
      <c r="E6" s="48" t="s">
        <v>31</v>
      </c>
      <c r="F6" s="48" t="s">
        <v>32</v>
      </c>
      <c r="G6" s="48" t="s">
        <v>221</v>
      </c>
      <c r="H6" s="48" t="s">
        <v>222</v>
      </c>
      <c r="I6" s="48" t="s">
        <v>223</v>
      </c>
      <c r="J6" s="71" t="s">
        <v>224</v>
      </c>
      <c r="K6" s="48" t="s">
        <v>225</v>
      </c>
      <c r="L6" s="48" t="s">
        <v>42</v>
      </c>
      <c r="M6" s="48" t="s">
        <v>226</v>
      </c>
      <c r="N6" s="48" t="s">
        <v>227</v>
      </c>
      <c r="O6" s="333"/>
      <c r="P6" s="48" t="s">
        <v>103</v>
      </c>
      <c r="Q6" s="48" t="s">
        <v>228</v>
      </c>
      <c r="R6" s="48" t="s">
        <v>223</v>
      </c>
      <c r="S6" s="71" t="s">
        <v>224</v>
      </c>
      <c r="T6" s="48" t="s">
        <v>225</v>
      </c>
      <c r="U6" s="48" t="s">
        <v>42</v>
      </c>
      <c r="V6" s="362"/>
      <c r="W6" s="48" t="s">
        <v>229</v>
      </c>
      <c r="X6" s="48" t="s">
        <v>230</v>
      </c>
      <c r="Y6" s="48" t="s">
        <v>231</v>
      </c>
      <c r="Z6" s="48" t="s">
        <v>42</v>
      </c>
      <c r="AA6" s="333"/>
      <c r="AB6" s="48" t="s">
        <v>31</v>
      </c>
      <c r="AC6" s="48" t="s">
        <v>32</v>
      </c>
      <c r="AD6" s="48" t="s">
        <v>221</v>
      </c>
      <c r="AE6" s="48" t="s">
        <v>228</v>
      </c>
      <c r="AF6" s="48" t="s">
        <v>223</v>
      </c>
      <c r="AG6" s="71" t="s">
        <v>224</v>
      </c>
      <c r="AH6" s="48" t="s">
        <v>225</v>
      </c>
      <c r="AI6" s="48" t="s">
        <v>42</v>
      </c>
      <c r="AJ6" s="48" t="s">
        <v>226</v>
      </c>
      <c r="AK6" s="48" t="s">
        <v>227</v>
      </c>
      <c r="AL6" s="73" t="s">
        <v>232</v>
      </c>
      <c r="AM6" s="333"/>
      <c r="AN6" s="333"/>
      <c r="AO6" s="333"/>
      <c r="AP6" s="334"/>
      <c r="AQ6" s="333"/>
      <c r="AR6" s="333"/>
      <c r="AS6" s="48" t="s">
        <v>233</v>
      </c>
      <c r="AT6" s="48" t="s">
        <v>234</v>
      </c>
      <c r="AU6" s="358"/>
    </row>
    <row r="7" spans="1:47" s="58" customFormat="1" ht="15" customHeight="1">
      <c r="A7" s="63" t="s">
        <v>7</v>
      </c>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c r="T7" s="47">
        <v>19</v>
      </c>
      <c r="U7" s="47">
        <v>20</v>
      </c>
      <c r="V7" s="47">
        <v>21</v>
      </c>
      <c r="W7" s="47">
        <v>22</v>
      </c>
      <c r="X7" s="47">
        <v>23</v>
      </c>
      <c r="Y7" s="47">
        <v>24</v>
      </c>
      <c r="Z7" s="47">
        <v>25</v>
      </c>
      <c r="AA7" s="47">
        <v>26</v>
      </c>
      <c r="AB7" s="47">
        <v>27</v>
      </c>
      <c r="AC7" s="47">
        <v>28</v>
      </c>
      <c r="AD7" s="47">
        <v>29</v>
      </c>
      <c r="AE7" s="47">
        <v>30</v>
      </c>
      <c r="AF7" s="47">
        <v>31</v>
      </c>
      <c r="AG7" s="47">
        <v>32</v>
      </c>
      <c r="AH7" s="47">
        <v>33</v>
      </c>
      <c r="AI7" s="47">
        <v>34</v>
      </c>
      <c r="AJ7" s="47">
        <v>35</v>
      </c>
      <c r="AK7" s="47">
        <v>36</v>
      </c>
      <c r="AL7" s="47">
        <v>37</v>
      </c>
      <c r="AM7" s="47">
        <v>38</v>
      </c>
      <c r="AN7" s="47">
        <v>39</v>
      </c>
      <c r="AO7" s="47">
        <v>40</v>
      </c>
      <c r="AP7" s="47">
        <v>41</v>
      </c>
      <c r="AQ7" s="47">
        <v>42</v>
      </c>
      <c r="AR7" s="47">
        <v>43</v>
      </c>
      <c r="AS7" s="47">
        <v>44</v>
      </c>
      <c r="AT7" s="47">
        <v>45</v>
      </c>
      <c r="AU7" s="75">
        <v>45</v>
      </c>
    </row>
    <row r="8" spans="1:47" s="58" customFormat="1" ht="15" customHeight="1">
      <c r="A8" s="65" t="s">
        <v>91</v>
      </c>
      <c r="B8" s="47"/>
      <c r="C8" s="64" t="s">
        <v>92</v>
      </c>
      <c r="D8" s="48" t="s">
        <v>94</v>
      </c>
      <c r="E8" s="48" t="s">
        <v>94</v>
      </c>
      <c r="F8" s="48" t="s">
        <v>94</v>
      </c>
      <c r="G8" s="48" t="s">
        <v>94</v>
      </c>
      <c r="H8" s="48" t="s">
        <v>94</v>
      </c>
      <c r="I8" s="48" t="s">
        <v>94</v>
      </c>
      <c r="J8" s="48" t="s">
        <v>94</v>
      </c>
      <c r="K8" s="48" t="s">
        <v>94</v>
      </c>
      <c r="L8" s="48" t="s">
        <v>94</v>
      </c>
      <c r="M8" s="48" t="s">
        <v>94</v>
      </c>
      <c r="N8" s="48" t="s">
        <v>94</v>
      </c>
      <c r="O8" s="48" t="s">
        <v>100</v>
      </c>
      <c r="P8" s="48" t="s">
        <v>94</v>
      </c>
      <c r="Q8" s="48" t="s">
        <v>94</v>
      </c>
      <c r="R8" s="48" t="s">
        <v>94</v>
      </c>
      <c r="S8" s="48" t="s">
        <v>94</v>
      </c>
      <c r="T8" s="48" t="s">
        <v>94</v>
      </c>
      <c r="U8" s="48" t="s">
        <v>94</v>
      </c>
      <c r="V8" s="48" t="s">
        <v>94</v>
      </c>
      <c r="W8" s="48" t="s">
        <v>94</v>
      </c>
      <c r="X8" s="48" t="s">
        <v>94</v>
      </c>
      <c r="Y8" s="48" t="s">
        <v>94</v>
      </c>
      <c r="Z8" s="48" t="s">
        <v>94</v>
      </c>
      <c r="AA8" s="48" t="s">
        <v>94</v>
      </c>
      <c r="AB8" s="48" t="s">
        <v>94</v>
      </c>
      <c r="AC8" s="48" t="s">
        <v>94</v>
      </c>
      <c r="AD8" s="48" t="s">
        <v>94</v>
      </c>
      <c r="AE8" s="48" t="s">
        <v>94</v>
      </c>
      <c r="AF8" s="48" t="s">
        <v>94</v>
      </c>
      <c r="AG8" s="48" t="s">
        <v>94</v>
      </c>
      <c r="AH8" s="48" t="s">
        <v>94</v>
      </c>
      <c r="AI8" s="48" t="s">
        <v>94</v>
      </c>
      <c r="AJ8" s="48" t="s">
        <v>94</v>
      </c>
      <c r="AK8" s="48" t="s">
        <v>94</v>
      </c>
      <c r="AL8" s="74" t="s">
        <v>94</v>
      </c>
      <c r="AM8" s="48" t="s">
        <v>100</v>
      </c>
      <c r="AN8" s="48" t="s">
        <v>99</v>
      </c>
      <c r="AO8" s="48" t="s">
        <v>99</v>
      </c>
      <c r="AP8" s="46" t="s">
        <v>99</v>
      </c>
      <c r="AQ8" s="64" t="s">
        <v>102</v>
      </c>
      <c r="AR8" s="64" t="s">
        <v>101</v>
      </c>
      <c r="AS8" s="64" t="s">
        <v>92</v>
      </c>
      <c r="AT8" s="64" t="s">
        <v>92</v>
      </c>
      <c r="AU8" s="76" t="s">
        <v>92</v>
      </c>
    </row>
    <row r="9" spans="1:47" s="57" customFormat="1" ht="15" customHeight="1">
      <c r="A9" s="66" t="s">
        <v>103</v>
      </c>
      <c r="B9" s="20"/>
      <c r="C9" s="26">
        <f aca="true" t="shared" si="0" ref="C9:N9">C10+C13+C16+C19+C22+C25+C28</f>
        <v>0</v>
      </c>
      <c r="D9" s="26">
        <f t="shared" si="0"/>
        <v>0</v>
      </c>
      <c r="E9" s="26">
        <f t="shared" si="0"/>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72"/>
      <c r="P9" s="26">
        <f aca="true" t="shared" si="1" ref="P9:AL9">P10+P13+P16+P19+P22+P25+P28</f>
        <v>0</v>
      </c>
      <c r="Q9" s="26">
        <f t="shared" si="1"/>
        <v>0</v>
      </c>
      <c r="R9" s="26">
        <f t="shared" si="1"/>
        <v>0</v>
      </c>
      <c r="S9" s="26">
        <f t="shared" si="1"/>
        <v>0</v>
      </c>
      <c r="T9" s="26">
        <f t="shared" si="1"/>
        <v>0</v>
      </c>
      <c r="U9" s="26">
        <f t="shared" si="1"/>
        <v>0</v>
      </c>
      <c r="V9" s="26">
        <f t="shared" si="1"/>
        <v>0</v>
      </c>
      <c r="W9" s="26">
        <f t="shared" si="1"/>
        <v>0</v>
      </c>
      <c r="X9" s="26">
        <f t="shared" si="1"/>
        <v>0</v>
      </c>
      <c r="Y9" s="26">
        <f t="shared" si="1"/>
        <v>0</v>
      </c>
      <c r="Z9" s="26">
        <f t="shared" si="1"/>
        <v>0</v>
      </c>
      <c r="AA9" s="26">
        <f t="shared" si="1"/>
        <v>0</v>
      </c>
      <c r="AB9" s="26">
        <f t="shared" si="1"/>
        <v>0</v>
      </c>
      <c r="AC9" s="26">
        <f t="shared" si="1"/>
        <v>0</v>
      </c>
      <c r="AD9" s="26">
        <f t="shared" si="1"/>
        <v>0</v>
      </c>
      <c r="AE9" s="26">
        <f t="shared" si="1"/>
        <v>0</v>
      </c>
      <c r="AF9" s="26">
        <f t="shared" si="1"/>
        <v>0</v>
      </c>
      <c r="AG9" s="26">
        <f t="shared" si="1"/>
        <v>0</v>
      </c>
      <c r="AH9" s="26">
        <f t="shared" si="1"/>
        <v>0</v>
      </c>
      <c r="AI9" s="26">
        <f t="shared" si="1"/>
        <v>0</v>
      </c>
      <c r="AJ9" s="26">
        <f t="shared" si="1"/>
        <v>0</v>
      </c>
      <c r="AK9" s="26">
        <f t="shared" si="1"/>
        <v>0</v>
      </c>
      <c r="AL9" s="26">
        <f t="shared" si="1"/>
        <v>0</v>
      </c>
      <c r="AM9" s="72"/>
      <c r="AN9" s="26">
        <f>AN10+AN13+AN16+AN19+AN22+AN25+AN28</f>
        <v>0</v>
      </c>
      <c r="AO9" s="26">
        <f>AO10+AO13+AO16+AO19+AO22+AO25+AO28</f>
        <v>0</v>
      </c>
      <c r="AP9" s="26">
        <f>AP10+AP13+AP16+AP19+AP22+AP25+AP28</f>
        <v>0</v>
      </c>
      <c r="AQ9" s="26">
        <f>AQ10+AQ13+AQ16+AQ19+AQ22+AQ25+AQ28</f>
        <v>0</v>
      </c>
      <c r="AR9" s="77"/>
      <c r="AS9" s="26">
        <f>AS10+AS13+AS16+AS19+AS22+AS25+AS28</f>
        <v>0</v>
      </c>
      <c r="AT9" s="26">
        <f>AT10+AT13+AT16+AT19+AT22+AT25+AT28</f>
        <v>0</v>
      </c>
      <c r="AU9" s="52">
        <f>AU10+AU13+AU16+AU19+AU22+AU25+AU28</f>
        <v>0</v>
      </c>
    </row>
    <row r="10" spans="1:47" s="57" customFormat="1" ht="15" customHeight="1">
      <c r="A10" s="285" t="s">
        <v>104</v>
      </c>
      <c r="B10" s="286"/>
      <c r="C10" s="28">
        <f aca="true" t="shared" si="2" ref="C10:AU10">SUM(C11:C12)</f>
        <v>0</v>
      </c>
      <c r="D10" s="28">
        <f t="shared" si="2"/>
        <v>0</v>
      </c>
      <c r="E10" s="28">
        <f t="shared" si="2"/>
        <v>0</v>
      </c>
      <c r="F10" s="28">
        <f t="shared" si="2"/>
        <v>0</v>
      </c>
      <c r="G10" s="28">
        <f t="shared" si="2"/>
        <v>0</v>
      </c>
      <c r="H10" s="28">
        <f t="shared" si="2"/>
        <v>0</v>
      </c>
      <c r="I10" s="28">
        <f t="shared" si="2"/>
        <v>0</v>
      </c>
      <c r="J10" s="28">
        <f t="shared" si="2"/>
        <v>0</v>
      </c>
      <c r="K10" s="28">
        <f t="shared" si="2"/>
        <v>0</v>
      </c>
      <c r="L10" s="28">
        <f t="shared" si="2"/>
        <v>0</v>
      </c>
      <c r="M10" s="28">
        <f t="shared" si="2"/>
        <v>0</v>
      </c>
      <c r="N10" s="28">
        <f t="shared" si="2"/>
        <v>0</v>
      </c>
      <c r="O10" s="28"/>
      <c r="P10" s="28">
        <f t="shared" si="2"/>
        <v>0</v>
      </c>
      <c r="Q10" s="28">
        <f t="shared" si="2"/>
        <v>0</v>
      </c>
      <c r="R10" s="28">
        <f t="shared" si="2"/>
        <v>0</v>
      </c>
      <c r="S10" s="28">
        <f t="shared" si="2"/>
        <v>0</v>
      </c>
      <c r="T10" s="28">
        <f t="shared" si="2"/>
        <v>0</v>
      </c>
      <c r="U10" s="28">
        <f t="shared" si="2"/>
        <v>0</v>
      </c>
      <c r="V10" s="28">
        <f t="shared" si="2"/>
        <v>0</v>
      </c>
      <c r="W10" s="28">
        <f t="shared" si="2"/>
        <v>0</v>
      </c>
      <c r="X10" s="28">
        <f t="shared" si="2"/>
        <v>0</v>
      </c>
      <c r="Y10" s="28">
        <f t="shared" si="2"/>
        <v>0</v>
      </c>
      <c r="Z10" s="28">
        <f t="shared" si="2"/>
        <v>0</v>
      </c>
      <c r="AA10" s="28">
        <f t="shared" si="2"/>
        <v>0</v>
      </c>
      <c r="AB10" s="28">
        <f t="shared" si="2"/>
        <v>0</v>
      </c>
      <c r="AC10" s="28">
        <f t="shared" si="2"/>
        <v>0</v>
      </c>
      <c r="AD10" s="28">
        <f t="shared" si="2"/>
        <v>0</v>
      </c>
      <c r="AE10" s="28">
        <f t="shared" si="2"/>
        <v>0</v>
      </c>
      <c r="AF10" s="28">
        <f t="shared" si="2"/>
        <v>0</v>
      </c>
      <c r="AG10" s="28">
        <f t="shared" si="2"/>
        <v>0</v>
      </c>
      <c r="AH10" s="28">
        <f t="shared" si="2"/>
        <v>0</v>
      </c>
      <c r="AI10" s="28">
        <f t="shared" si="2"/>
        <v>0</v>
      </c>
      <c r="AJ10" s="28">
        <f t="shared" si="2"/>
        <v>0</v>
      </c>
      <c r="AK10" s="28">
        <f t="shared" si="2"/>
        <v>0</v>
      </c>
      <c r="AL10" s="28">
        <f t="shared" si="2"/>
        <v>0</v>
      </c>
      <c r="AM10" s="28"/>
      <c r="AN10" s="28">
        <f t="shared" si="2"/>
        <v>0</v>
      </c>
      <c r="AO10" s="28">
        <f t="shared" si="2"/>
        <v>0</v>
      </c>
      <c r="AP10" s="28">
        <f t="shared" si="2"/>
        <v>0</v>
      </c>
      <c r="AQ10" s="28">
        <f t="shared" si="2"/>
        <v>0</v>
      </c>
      <c r="AR10" s="28">
        <f t="shared" si="2"/>
        <v>0</v>
      </c>
      <c r="AS10" s="28">
        <f t="shared" si="2"/>
        <v>0</v>
      </c>
      <c r="AT10" s="28">
        <f t="shared" si="2"/>
        <v>0</v>
      </c>
      <c r="AU10" s="53">
        <f t="shared" si="2"/>
        <v>0</v>
      </c>
    </row>
    <row r="11" spans="1:47" s="57" customFormat="1" ht="15" customHeight="1">
      <c r="A11" s="29">
        <v>1</v>
      </c>
      <c r="B11" s="30" t="s">
        <v>105</v>
      </c>
      <c r="C11" s="31"/>
      <c r="D11" s="28">
        <f>E11+F11+G11</f>
        <v>0</v>
      </c>
      <c r="E11" s="31"/>
      <c r="F11" s="31"/>
      <c r="G11" s="31"/>
      <c r="H11" s="28">
        <f>M11+N11</f>
        <v>0</v>
      </c>
      <c r="I11" s="31"/>
      <c r="J11" s="31"/>
      <c r="K11" s="31"/>
      <c r="L11" s="28">
        <f>D11-H11-I11-J11-K11</f>
        <v>0</v>
      </c>
      <c r="M11" s="31"/>
      <c r="N11" s="31"/>
      <c r="O11" s="31"/>
      <c r="P11" s="28">
        <f>SUM(Q11:U11)</f>
        <v>0</v>
      </c>
      <c r="Q11" s="31"/>
      <c r="R11" s="31"/>
      <c r="S11" s="31"/>
      <c r="T11" s="31"/>
      <c r="U11" s="31"/>
      <c r="V11" s="28">
        <f>SUM(W11:Z11)</f>
        <v>0</v>
      </c>
      <c r="W11" s="31"/>
      <c r="X11" s="31"/>
      <c r="Y11" s="31"/>
      <c r="Z11" s="31"/>
      <c r="AA11" s="28">
        <f>D11+P11-V11</f>
        <v>0</v>
      </c>
      <c r="AB11" s="31"/>
      <c r="AC11" s="31"/>
      <c r="AD11" s="28">
        <f>AA11-AB11-AC11</f>
        <v>0</v>
      </c>
      <c r="AE11" s="28">
        <f>AJ11+AK11</f>
        <v>0</v>
      </c>
      <c r="AF11" s="31"/>
      <c r="AG11" s="31"/>
      <c r="AH11" s="31"/>
      <c r="AI11" s="28">
        <f>AA11-AE11-AF11-AG11-AH11</f>
        <v>0</v>
      </c>
      <c r="AJ11" s="31"/>
      <c r="AK11" s="31"/>
      <c r="AL11" s="31"/>
      <c r="AM11" s="31"/>
      <c r="AN11" s="31"/>
      <c r="AO11" s="31"/>
      <c r="AP11" s="28">
        <f>AN11-AO311</f>
        <v>0</v>
      </c>
      <c r="AQ11" s="31"/>
      <c r="AR11" s="31"/>
      <c r="AS11" s="31"/>
      <c r="AT11" s="31"/>
      <c r="AU11" s="54"/>
    </row>
    <row r="12" spans="1:47" s="57" customFormat="1" ht="15" customHeight="1">
      <c r="A12" s="29">
        <v>2</v>
      </c>
      <c r="B12" s="30" t="s">
        <v>106</v>
      </c>
      <c r="C12" s="31"/>
      <c r="D12" s="28">
        <f>E12+F12+G12</f>
        <v>0</v>
      </c>
      <c r="E12" s="31"/>
      <c r="F12" s="31"/>
      <c r="G12" s="31"/>
      <c r="H12" s="28">
        <f>M12+N12</f>
        <v>0</v>
      </c>
      <c r="I12" s="31"/>
      <c r="J12" s="31"/>
      <c r="K12" s="31"/>
      <c r="L12" s="28">
        <f>D12-H12-I12-J12-K12</f>
        <v>0</v>
      </c>
      <c r="M12" s="31"/>
      <c r="N12" s="31"/>
      <c r="O12" s="31"/>
      <c r="P12" s="28">
        <f>SUM(Q12:U12)</f>
        <v>0</v>
      </c>
      <c r="Q12" s="31"/>
      <c r="R12" s="31"/>
      <c r="S12" s="31"/>
      <c r="T12" s="31"/>
      <c r="U12" s="31"/>
      <c r="V12" s="28">
        <f>SUM(W12:Z12)</f>
        <v>0</v>
      </c>
      <c r="W12" s="31"/>
      <c r="X12" s="31"/>
      <c r="Y12" s="31"/>
      <c r="Z12" s="31"/>
      <c r="AA12" s="28">
        <f>D12+P12-V12</f>
        <v>0</v>
      </c>
      <c r="AB12" s="31"/>
      <c r="AC12" s="31"/>
      <c r="AD12" s="28">
        <f>AA12-AB12-AC12</f>
        <v>0</v>
      </c>
      <c r="AE12" s="28">
        <f>AJ12+AK12</f>
        <v>0</v>
      </c>
      <c r="AF12" s="31"/>
      <c r="AG12" s="31"/>
      <c r="AH12" s="31"/>
      <c r="AI12" s="28">
        <f>AA12-AE12-AF12-AG12-AH12</f>
        <v>0</v>
      </c>
      <c r="AJ12" s="31"/>
      <c r="AK12" s="31"/>
      <c r="AL12" s="31"/>
      <c r="AM12" s="31"/>
      <c r="AN12" s="31"/>
      <c r="AO12" s="31"/>
      <c r="AP12" s="28">
        <f>AN12-AO312</f>
        <v>0</v>
      </c>
      <c r="AQ12" s="31"/>
      <c r="AR12" s="31"/>
      <c r="AS12" s="31"/>
      <c r="AT12" s="31"/>
      <c r="AU12" s="54"/>
    </row>
    <row r="13" spans="1:47" s="57" customFormat="1" ht="15" customHeight="1">
      <c r="A13" s="285" t="s">
        <v>107</v>
      </c>
      <c r="B13" s="286"/>
      <c r="C13" s="28">
        <f aca="true" t="shared" si="3" ref="C13:AU13">SUM(C14:C15)</f>
        <v>0</v>
      </c>
      <c r="D13" s="28">
        <f t="shared" si="3"/>
        <v>0</v>
      </c>
      <c r="E13" s="28">
        <f t="shared" si="3"/>
        <v>0</v>
      </c>
      <c r="F13" s="28">
        <f t="shared" si="3"/>
        <v>0</v>
      </c>
      <c r="G13" s="28">
        <f t="shared" si="3"/>
        <v>0</v>
      </c>
      <c r="H13" s="28">
        <f t="shared" si="3"/>
        <v>0</v>
      </c>
      <c r="I13" s="28">
        <f t="shared" si="3"/>
        <v>0</v>
      </c>
      <c r="J13" s="28">
        <f t="shared" si="3"/>
        <v>0</v>
      </c>
      <c r="K13" s="28">
        <f t="shared" si="3"/>
        <v>0</v>
      </c>
      <c r="L13" s="28">
        <f t="shared" si="3"/>
        <v>0</v>
      </c>
      <c r="M13" s="28">
        <f t="shared" si="3"/>
        <v>0</v>
      </c>
      <c r="N13" s="28">
        <f t="shared" si="3"/>
        <v>0</v>
      </c>
      <c r="O13" s="28"/>
      <c r="P13" s="28">
        <f t="shared" si="3"/>
        <v>0</v>
      </c>
      <c r="Q13" s="28">
        <f t="shared" si="3"/>
        <v>0</v>
      </c>
      <c r="R13" s="28">
        <f t="shared" si="3"/>
        <v>0</v>
      </c>
      <c r="S13" s="28">
        <f t="shared" si="3"/>
        <v>0</v>
      </c>
      <c r="T13" s="28">
        <f t="shared" si="3"/>
        <v>0</v>
      </c>
      <c r="U13" s="28">
        <f t="shared" si="3"/>
        <v>0</v>
      </c>
      <c r="V13" s="28">
        <f t="shared" si="3"/>
        <v>0</v>
      </c>
      <c r="W13" s="28">
        <f t="shared" si="3"/>
        <v>0</v>
      </c>
      <c r="X13" s="28">
        <f t="shared" si="3"/>
        <v>0</v>
      </c>
      <c r="Y13" s="28">
        <f t="shared" si="3"/>
        <v>0</v>
      </c>
      <c r="Z13" s="28">
        <f t="shared" si="3"/>
        <v>0</v>
      </c>
      <c r="AA13" s="28">
        <f t="shared" si="3"/>
        <v>0</v>
      </c>
      <c r="AB13" s="28">
        <f t="shared" si="3"/>
        <v>0</v>
      </c>
      <c r="AC13" s="28">
        <f t="shared" si="3"/>
        <v>0</v>
      </c>
      <c r="AD13" s="28">
        <f t="shared" si="3"/>
        <v>0</v>
      </c>
      <c r="AE13" s="28">
        <f t="shared" si="3"/>
        <v>0</v>
      </c>
      <c r="AF13" s="28">
        <f t="shared" si="3"/>
        <v>0</v>
      </c>
      <c r="AG13" s="28">
        <f t="shared" si="3"/>
        <v>0</v>
      </c>
      <c r="AH13" s="28">
        <f t="shared" si="3"/>
        <v>0</v>
      </c>
      <c r="AI13" s="28">
        <f t="shared" si="3"/>
        <v>0</v>
      </c>
      <c r="AJ13" s="28">
        <f t="shared" si="3"/>
        <v>0</v>
      </c>
      <c r="AK13" s="28">
        <f t="shared" si="3"/>
        <v>0</v>
      </c>
      <c r="AL13" s="28">
        <f t="shared" si="3"/>
        <v>0</v>
      </c>
      <c r="AM13" s="28"/>
      <c r="AN13" s="28">
        <f t="shared" si="3"/>
        <v>0</v>
      </c>
      <c r="AO13" s="28">
        <f t="shared" si="3"/>
        <v>0</v>
      </c>
      <c r="AP13" s="28">
        <f t="shared" si="3"/>
        <v>0</v>
      </c>
      <c r="AQ13" s="28">
        <f t="shared" si="3"/>
        <v>0</v>
      </c>
      <c r="AR13" s="28">
        <f t="shared" si="3"/>
        <v>0</v>
      </c>
      <c r="AS13" s="28">
        <f t="shared" si="3"/>
        <v>0</v>
      </c>
      <c r="AT13" s="28">
        <f t="shared" si="3"/>
        <v>0</v>
      </c>
      <c r="AU13" s="53">
        <f t="shared" si="3"/>
        <v>0</v>
      </c>
    </row>
    <row r="14" spans="1:47" s="57" customFormat="1" ht="15" customHeight="1">
      <c r="A14" s="29">
        <v>1</v>
      </c>
      <c r="B14" s="30" t="s">
        <v>108</v>
      </c>
      <c r="C14" s="31"/>
      <c r="D14" s="28">
        <f>E14+F14+G14</f>
        <v>0</v>
      </c>
      <c r="E14" s="31"/>
      <c r="F14" s="31"/>
      <c r="G14" s="31"/>
      <c r="H14" s="28">
        <f>M14+N14</f>
        <v>0</v>
      </c>
      <c r="I14" s="31"/>
      <c r="J14" s="31"/>
      <c r="K14" s="31"/>
      <c r="L14" s="28">
        <f>D14-H14-I14-J14-K14</f>
        <v>0</v>
      </c>
      <c r="M14" s="31"/>
      <c r="N14" s="31"/>
      <c r="O14" s="31"/>
      <c r="P14" s="28">
        <f>SUM(Q14:U14)</f>
        <v>0</v>
      </c>
      <c r="Q14" s="31"/>
      <c r="R14" s="31"/>
      <c r="S14" s="31"/>
      <c r="T14" s="31"/>
      <c r="U14" s="31"/>
      <c r="V14" s="28">
        <f>SUM(W14:Z14)</f>
        <v>0</v>
      </c>
      <c r="W14" s="31"/>
      <c r="X14" s="31"/>
      <c r="Y14" s="31"/>
      <c r="Z14" s="31"/>
      <c r="AA14" s="28">
        <f>D14+P14-V14</f>
        <v>0</v>
      </c>
      <c r="AB14" s="31"/>
      <c r="AC14" s="31"/>
      <c r="AD14" s="28">
        <f>AA14-AB14-AC14</f>
        <v>0</v>
      </c>
      <c r="AE14" s="28">
        <f>AJ14+AK14</f>
        <v>0</v>
      </c>
      <c r="AF14" s="31"/>
      <c r="AG14" s="31"/>
      <c r="AH14" s="31"/>
      <c r="AI14" s="28">
        <f>AA14-AE14-AF14-AG14-AH14</f>
        <v>0</v>
      </c>
      <c r="AJ14" s="31"/>
      <c r="AK14" s="31"/>
      <c r="AL14" s="31"/>
      <c r="AM14" s="31"/>
      <c r="AN14" s="31"/>
      <c r="AO14" s="31"/>
      <c r="AP14" s="28">
        <f>AN14-AO314</f>
        <v>0</v>
      </c>
      <c r="AQ14" s="31"/>
      <c r="AR14" s="31"/>
      <c r="AS14" s="31"/>
      <c r="AT14" s="31"/>
      <c r="AU14" s="54"/>
    </row>
    <row r="15" spans="1:47" s="57" customFormat="1" ht="15" customHeight="1">
      <c r="A15" s="29">
        <v>2</v>
      </c>
      <c r="B15" s="30" t="s">
        <v>108</v>
      </c>
      <c r="C15" s="31"/>
      <c r="D15" s="28">
        <f>E15+F15+G15</f>
        <v>0</v>
      </c>
      <c r="E15" s="31"/>
      <c r="F15" s="31"/>
      <c r="G15" s="31"/>
      <c r="H15" s="28">
        <f>M15+N15</f>
        <v>0</v>
      </c>
      <c r="I15" s="31"/>
      <c r="J15" s="31"/>
      <c r="K15" s="31"/>
      <c r="L15" s="28">
        <f>D15-H15-I15-J15-K15</f>
        <v>0</v>
      </c>
      <c r="M15" s="31"/>
      <c r="N15" s="31"/>
      <c r="O15" s="31"/>
      <c r="P15" s="28">
        <f>SUM(Q15:U15)</f>
        <v>0</v>
      </c>
      <c r="Q15" s="31"/>
      <c r="R15" s="31"/>
      <c r="S15" s="31"/>
      <c r="T15" s="31"/>
      <c r="U15" s="31"/>
      <c r="V15" s="28">
        <f>SUM(W15:Z15)</f>
        <v>0</v>
      </c>
      <c r="W15" s="31"/>
      <c r="X15" s="31"/>
      <c r="Y15" s="31"/>
      <c r="Z15" s="31"/>
      <c r="AA15" s="28">
        <f>D15+P15-V15</f>
        <v>0</v>
      </c>
      <c r="AB15" s="31"/>
      <c r="AC15" s="31"/>
      <c r="AD15" s="28">
        <f>AA15-AB15-AC15</f>
        <v>0</v>
      </c>
      <c r="AE15" s="28">
        <f>AJ15+AK15</f>
        <v>0</v>
      </c>
      <c r="AF15" s="31"/>
      <c r="AG15" s="31"/>
      <c r="AH15" s="31"/>
      <c r="AI15" s="28">
        <f>AA15-AE15-AF15-AG15-AH15</f>
        <v>0</v>
      </c>
      <c r="AJ15" s="31"/>
      <c r="AK15" s="31"/>
      <c r="AL15" s="31"/>
      <c r="AM15" s="31"/>
      <c r="AN15" s="31"/>
      <c r="AO15" s="31"/>
      <c r="AP15" s="28">
        <f>AN15-AO315</f>
        <v>0</v>
      </c>
      <c r="AQ15" s="31"/>
      <c r="AR15" s="31"/>
      <c r="AS15" s="31"/>
      <c r="AT15" s="31"/>
      <c r="AU15" s="54"/>
    </row>
    <row r="16" spans="1:47" s="57" customFormat="1" ht="15" customHeight="1">
      <c r="A16" s="285" t="s">
        <v>109</v>
      </c>
      <c r="B16" s="286"/>
      <c r="C16" s="28">
        <f aca="true" t="shared" si="4" ref="C16:AU16">SUM(C17:C18)</f>
        <v>0</v>
      </c>
      <c r="D16" s="28">
        <f t="shared" si="4"/>
        <v>0</v>
      </c>
      <c r="E16" s="28">
        <f t="shared" si="4"/>
        <v>0</v>
      </c>
      <c r="F16" s="28">
        <f t="shared" si="4"/>
        <v>0</v>
      </c>
      <c r="G16" s="28">
        <f t="shared" si="4"/>
        <v>0</v>
      </c>
      <c r="H16" s="28">
        <f t="shared" si="4"/>
        <v>0</v>
      </c>
      <c r="I16" s="28">
        <f t="shared" si="4"/>
        <v>0</v>
      </c>
      <c r="J16" s="28">
        <f t="shared" si="4"/>
        <v>0</v>
      </c>
      <c r="K16" s="28">
        <f t="shared" si="4"/>
        <v>0</v>
      </c>
      <c r="L16" s="28">
        <f t="shared" si="4"/>
        <v>0</v>
      </c>
      <c r="M16" s="28">
        <f t="shared" si="4"/>
        <v>0</v>
      </c>
      <c r="N16" s="28">
        <f t="shared" si="4"/>
        <v>0</v>
      </c>
      <c r="O16" s="28"/>
      <c r="P16" s="28">
        <f t="shared" si="4"/>
        <v>0</v>
      </c>
      <c r="Q16" s="28">
        <f t="shared" si="4"/>
        <v>0</v>
      </c>
      <c r="R16" s="28">
        <f t="shared" si="4"/>
        <v>0</v>
      </c>
      <c r="S16" s="28">
        <f t="shared" si="4"/>
        <v>0</v>
      </c>
      <c r="T16" s="28">
        <f t="shared" si="4"/>
        <v>0</v>
      </c>
      <c r="U16" s="28">
        <f t="shared" si="4"/>
        <v>0</v>
      </c>
      <c r="V16" s="28">
        <f t="shared" si="4"/>
        <v>0</v>
      </c>
      <c r="W16" s="28">
        <f t="shared" si="4"/>
        <v>0</v>
      </c>
      <c r="X16" s="28">
        <f t="shared" si="4"/>
        <v>0</v>
      </c>
      <c r="Y16" s="28">
        <f t="shared" si="4"/>
        <v>0</v>
      </c>
      <c r="Z16" s="28">
        <f t="shared" si="4"/>
        <v>0</v>
      </c>
      <c r="AA16" s="28">
        <f t="shared" si="4"/>
        <v>0</v>
      </c>
      <c r="AB16" s="28">
        <f t="shared" si="4"/>
        <v>0</v>
      </c>
      <c r="AC16" s="28">
        <f t="shared" si="4"/>
        <v>0</v>
      </c>
      <c r="AD16" s="28">
        <f t="shared" si="4"/>
        <v>0</v>
      </c>
      <c r="AE16" s="28">
        <f t="shared" si="4"/>
        <v>0</v>
      </c>
      <c r="AF16" s="28">
        <f t="shared" si="4"/>
        <v>0</v>
      </c>
      <c r="AG16" s="28">
        <f t="shared" si="4"/>
        <v>0</v>
      </c>
      <c r="AH16" s="28">
        <f t="shared" si="4"/>
        <v>0</v>
      </c>
      <c r="AI16" s="28">
        <f t="shared" si="4"/>
        <v>0</v>
      </c>
      <c r="AJ16" s="28">
        <f t="shared" si="4"/>
        <v>0</v>
      </c>
      <c r="AK16" s="28">
        <f t="shared" si="4"/>
        <v>0</v>
      </c>
      <c r="AL16" s="28">
        <f t="shared" si="4"/>
        <v>0</v>
      </c>
      <c r="AM16" s="28"/>
      <c r="AN16" s="28">
        <f t="shared" si="4"/>
        <v>0</v>
      </c>
      <c r="AO16" s="28">
        <f t="shared" si="4"/>
        <v>0</v>
      </c>
      <c r="AP16" s="28">
        <f t="shared" si="4"/>
        <v>0</v>
      </c>
      <c r="AQ16" s="28">
        <f t="shared" si="4"/>
        <v>0</v>
      </c>
      <c r="AR16" s="28">
        <f t="shared" si="4"/>
        <v>0</v>
      </c>
      <c r="AS16" s="28">
        <f t="shared" si="4"/>
        <v>0</v>
      </c>
      <c r="AT16" s="28">
        <f t="shared" si="4"/>
        <v>0</v>
      </c>
      <c r="AU16" s="53">
        <f t="shared" si="4"/>
        <v>0</v>
      </c>
    </row>
    <row r="17" spans="1:47" s="57" customFormat="1" ht="15" customHeight="1">
      <c r="A17" s="29">
        <v>1</v>
      </c>
      <c r="B17" s="30" t="s">
        <v>110</v>
      </c>
      <c r="C17" s="31"/>
      <c r="D17" s="28">
        <f>E17+F17+G17</f>
        <v>0</v>
      </c>
      <c r="E17" s="31"/>
      <c r="F17" s="31"/>
      <c r="G17" s="31"/>
      <c r="H17" s="28">
        <f>M17+N17</f>
        <v>0</v>
      </c>
      <c r="I17" s="31"/>
      <c r="J17" s="31"/>
      <c r="K17" s="31"/>
      <c r="L17" s="28">
        <f>D17-H17-I17-J17-K17</f>
        <v>0</v>
      </c>
      <c r="M17" s="31"/>
      <c r="N17" s="31"/>
      <c r="O17" s="31"/>
      <c r="P17" s="28">
        <f>SUM(Q17:U17)</f>
        <v>0</v>
      </c>
      <c r="Q17" s="31"/>
      <c r="R17" s="31"/>
      <c r="S17" s="31"/>
      <c r="T17" s="31"/>
      <c r="U17" s="31"/>
      <c r="V17" s="28">
        <f>SUM(W17:Z17)</f>
        <v>0</v>
      </c>
      <c r="W17" s="31"/>
      <c r="X17" s="31"/>
      <c r="Y17" s="31"/>
      <c r="Z17" s="31"/>
      <c r="AA17" s="28">
        <f>D17+P17-V17</f>
        <v>0</v>
      </c>
      <c r="AB17" s="31"/>
      <c r="AC17" s="31"/>
      <c r="AD17" s="28">
        <f>AA17-AB17-AC17</f>
        <v>0</v>
      </c>
      <c r="AE17" s="28">
        <f>AJ17+AK17</f>
        <v>0</v>
      </c>
      <c r="AF17" s="31"/>
      <c r="AG17" s="31"/>
      <c r="AH17" s="31"/>
      <c r="AI17" s="28">
        <f>AA17-AE17-AF17-AG17-AH17</f>
        <v>0</v>
      </c>
      <c r="AJ17" s="31"/>
      <c r="AK17" s="31"/>
      <c r="AL17" s="31"/>
      <c r="AM17" s="31"/>
      <c r="AN17" s="31"/>
      <c r="AO17" s="31"/>
      <c r="AP17" s="28">
        <f>AN17-AO317</f>
        <v>0</v>
      </c>
      <c r="AQ17" s="31"/>
      <c r="AR17" s="31"/>
      <c r="AS17" s="31"/>
      <c r="AT17" s="31"/>
      <c r="AU17" s="54"/>
    </row>
    <row r="18" spans="1:47" s="57" customFormat="1" ht="15" customHeight="1">
      <c r="A18" s="29">
        <v>2</v>
      </c>
      <c r="B18" s="30" t="s">
        <v>110</v>
      </c>
      <c r="C18" s="31"/>
      <c r="D18" s="28">
        <f>E18+F18+G18</f>
        <v>0</v>
      </c>
      <c r="E18" s="31"/>
      <c r="F18" s="31"/>
      <c r="G18" s="31"/>
      <c r="H18" s="28">
        <f>M18+N18</f>
        <v>0</v>
      </c>
      <c r="I18" s="31"/>
      <c r="J18" s="31"/>
      <c r="K18" s="31"/>
      <c r="L18" s="28">
        <f>D18-H18-I18-J18-K18</f>
        <v>0</v>
      </c>
      <c r="M18" s="31"/>
      <c r="N18" s="31"/>
      <c r="O18" s="31"/>
      <c r="P18" s="28">
        <f>SUM(Q18:U18)</f>
        <v>0</v>
      </c>
      <c r="Q18" s="31"/>
      <c r="R18" s="31"/>
      <c r="S18" s="31"/>
      <c r="T18" s="31"/>
      <c r="U18" s="31"/>
      <c r="V18" s="28">
        <f>SUM(W18:Z18)</f>
        <v>0</v>
      </c>
      <c r="W18" s="31"/>
      <c r="X18" s="31"/>
      <c r="Y18" s="31"/>
      <c r="Z18" s="31"/>
      <c r="AA18" s="28">
        <f>D18+P18-V18</f>
        <v>0</v>
      </c>
      <c r="AB18" s="31"/>
      <c r="AC18" s="31"/>
      <c r="AD18" s="28">
        <f>AA18-AB18-AC18</f>
        <v>0</v>
      </c>
      <c r="AE18" s="28">
        <f>AJ18+AK18</f>
        <v>0</v>
      </c>
      <c r="AF18" s="31"/>
      <c r="AG18" s="31"/>
      <c r="AH18" s="31"/>
      <c r="AI18" s="28">
        <f>AA18-AE18-AF18-AG18-AH18</f>
        <v>0</v>
      </c>
      <c r="AJ18" s="31"/>
      <c r="AK18" s="31"/>
      <c r="AL18" s="31"/>
      <c r="AM18" s="31"/>
      <c r="AN18" s="31"/>
      <c r="AO18" s="31"/>
      <c r="AP18" s="28">
        <f>AN18-AO318</f>
        <v>0</v>
      </c>
      <c r="AQ18" s="31"/>
      <c r="AR18" s="31"/>
      <c r="AS18" s="31"/>
      <c r="AT18" s="31"/>
      <c r="AU18" s="54"/>
    </row>
    <row r="19" spans="1:47" s="57" customFormat="1" ht="15" customHeight="1">
      <c r="A19" s="285" t="s">
        <v>111</v>
      </c>
      <c r="B19" s="286"/>
      <c r="C19" s="28">
        <f aca="true" t="shared" si="5" ref="C19:AU19">SUM(C20:C21)</f>
        <v>0</v>
      </c>
      <c r="D19" s="28">
        <f t="shared" si="5"/>
        <v>0</v>
      </c>
      <c r="E19" s="28">
        <f t="shared" si="5"/>
        <v>0</v>
      </c>
      <c r="F19" s="28">
        <f t="shared" si="5"/>
        <v>0</v>
      </c>
      <c r="G19" s="28">
        <f t="shared" si="5"/>
        <v>0</v>
      </c>
      <c r="H19" s="28">
        <f t="shared" si="5"/>
        <v>0</v>
      </c>
      <c r="I19" s="28">
        <f t="shared" si="5"/>
        <v>0</v>
      </c>
      <c r="J19" s="28">
        <f t="shared" si="5"/>
        <v>0</v>
      </c>
      <c r="K19" s="28">
        <f t="shared" si="5"/>
        <v>0</v>
      </c>
      <c r="L19" s="28">
        <f t="shared" si="5"/>
        <v>0</v>
      </c>
      <c r="M19" s="28">
        <f t="shared" si="5"/>
        <v>0</v>
      </c>
      <c r="N19" s="28">
        <f t="shared" si="5"/>
        <v>0</v>
      </c>
      <c r="O19" s="28"/>
      <c r="P19" s="28">
        <f t="shared" si="5"/>
        <v>0</v>
      </c>
      <c r="Q19" s="28">
        <f t="shared" si="5"/>
        <v>0</v>
      </c>
      <c r="R19" s="28">
        <f t="shared" si="5"/>
        <v>0</v>
      </c>
      <c r="S19" s="28">
        <f t="shared" si="5"/>
        <v>0</v>
      </c>
      <c r="T19" s="28">
        <f t="shared" si="5"/>
        <v>0</v>
      </c>
      <c r="U19" s="28">
        <f t="shared" si="5"/>
        <v>0</v>
      </c>
      <c r="V19" s="28">
        <f t="shared" si="5"/>
        <v>0</v>
      </c>
      <c r="W19" s="28">
        <f t="shared" si="5"/>
        <v>0</v>
      </c>
      <c r="X19" s="28">
        <f t="shared" si="5"/>
        <v>0</v>
      </c>
      <c r="Y19" s="28">
        <f t="shared" si="5"/>
        <v>0</v>
      </c>
      <c r="Z19" s="28">
        <f t="shared" si="5"/>
        <v>0</v>
      </c>
      <c r="AA19" s="28">
        <f t="shared" si="5"/>
        <v>0</v>
      </c>
      <c r="AB19" s="28">
        <f t="shared" si="5"/>
        <v>0</v>
      </c>
      <c r="AC19" s="28">
        <f t="shared" si="5"/>
        <v>0</v>
      </c>
      <c r="AD19" s="28">
        <f t="shared" si="5"/>
        <v>0</v>
      </c>
      <c r="AE19" s="28">
        <f t="shared" si="5"/>
        <v>0</v>
      </c>
      <c r="AF19" s="28">
        <f t="shared" si="5"/>
        <v>0</v>
      </c>
      <c r="AG19" s="28">
        <f t="shared" si="5"/>
        <v>0</v>
      </c>
      <c r="AH19" s="28">
        <f t="shared" si="5"/>
        <v>0</v>
      </c>
      <c r="AI19" s="28">
        <f t="shared" si="5"/>
        <v>0</v>
      </c>
      <c r="AJ19" s="28">
        <f t="shared" si="5"/>
        <v>0</v>
      </c>
      <c r="AK19" s="28">
        <f t="shared" si="5"/>
        <v>0</v>
      </c>
      <c r="AL19" s="28">
        <f t="shared" si="5"/>
        <v>0</v>
      </c>
      <c r="AM19" s="28"/>
      <c r="AN19" s="28">
        <f t="shared" si="5"/>
        <v>0</v>
      </c>
      <c r="AO19" s="28">
        <f t="shared" si="5"/>
        <v>0</v>
      </c>
      <c r="AP19" s="28">
        <f t="shared" si="5"/>
        <v>0</v>
      </c>
      <c r="AQ19" s="28">
        <f t="shared" si="5"/>
        <v>0</v>
      </c>
      <c r="AR19" s="28">
        <f t="shared" si="5"/>
        <v>0</v>
      </c>
      <c r="AS19" s="28">
        <f t="shared" si="5"/>
        <v>0</v>
      </c>
      <c r="AT19" s="28">
        <f t="shared" si="5"/>
        <v>0</v>
      </c>
      <c r="AU19" s="53">
        <f t="shared" si="5"/>
        <v>0</v>
      </c>
    </row>
    <row r="20" spans="1:47" s="57" customFormat="1" ht="15" customHeight="1">
      <c r="A20" s="29">
        <v>1</v>
      </c>
      <c r="B20" s="30" t="s">
        <v>112</v>
      </c>
      <c r="C20" s="31"/>
      <c r="D20" s="28">
        <f>E20+F20+G20</f>
        <v>0</v>
      </c>
      <c r="E20" s="31"/>
      <c r="F20" s="31"/>
      <c r="G20" s="31"/>
      <c r="H20" s="28">
        <f>M20+N20</f>
        <v>0</v>
      </c>
      <c r="I20" s="31"/>
      <c r="J20" s="31"/>
      <c r="K20" s="31"/>
      <c r="L20" s="28">
        <f>D20-H20-I20-J20-K20</f>
        <v>0</v>
      </c>
      <c r="M20" s="31"/>
      <c r="N20" s="31"/>
      <c r="O20" s="31"/>
      <c r="P20" s="28">
        <f>SUM(Q20:U20)</f>
        <v>0</v>
      </c>
      <c r="Q20" s="31"/>
      <c r="R20" s="31"/>
      <c r="S20" s="31"/>
      <c r="T20" s="31"/>
      <c r="U20" s="31"/>
      <c r="V20" s="28">
        <f>SUM(W20:Z20)</f>
        <v>0</v>
      </c>
      <c r="W20" s="31"/>
      <c r="X20" s="31"/>
      <c r="Y20" s="31"/>
      <c r="Z20" s="31"/>
      <c r="AA20" s="28">
        <f>D20+P20-V20</f>
        <v>0</v>
      </c>
      <c r="AB20" s="31"/>
      <c r="AC20" s="31"/>
      <c r="AD20" s="28">
        <f>AA20-AB20-AC20</f>
        <v>0</v>
      </c>
      <c r="AE20" s="28">
        <f>AJ20+AK20</f>
        <v>0</v>
      </c>
      <c r="AF20" s="31"/>
      <c r="AG20" s="31"/>
      <c r="AH20" s="31"/>
      <c r="AI20" s="28">
        <f>AA20-AE20-AF20-AG20-AH20</f>
        <v>0</v>
      </c>
      <c r="AJ20" s="31"/>
      <c r="AK20" s="31"/>
      <c r="AL20" s="31"/>
      <c r="AM20" s="31"/>
      <c r="AN20" s="31"/>
      <c r="AO20" s="31"/>
      <c r="AP20" s="28">
        <f>AN20-AO320</f>
        <v>0</v>
      </c>
      <c r="AQ20" s="31"/>
      <c r="AR20" s="31"/>
      <c r="AS20" s="31"/>
      <c r="AT20" s="31"/>
      <c r="AU20" s="54"/>
    </row>
    <row r="21" spans="1:47" s="57" customFormat="1" ht="15" customHeight="1">
      <c r="A21" s="29">
        <v>2</v>
      </c>
      <c r="B21" s="30" t="s">
        <v>112</v>
      </c>
      <c r="C21" s="31"/>
      <c r="D21" s="28">
        <f>E21+F21+G21</f>
        <v>0</v>
      </c>
      <c r="E21" s="31"/>
      <c r="F21" s="31"/>
      <c r="G21" s="31"/>
      <c r="H21" s="28">
        <f>M21+N21</f>
        <v>0</v>
      </c>
      <c r="I21" s="31"/>
      <c r="J21" s="31"/>
      <c r="K21" s="31"/>
      <c r="L21" s="28">
        <f>D21-H21-I21-J21-K21</f>
        <v>0</v>
      </c>
      <c r="M21" s="31"/>
      <c r="N21" s="31"/>
      <c r="O21" s="31"/>
      <c r="P21" s="28">
        <f>SUM(Q21:U21)</f>
        <v>0</v>
      </c>
      <c r="Q21" s="31"/>
      <c r="R21" s="31"/>
      <c r="S21" s="31"/>
      <c r="T21" s="31"/>
      <c r="U21" s="31"/>
      <c r="V21" s="28">
        <f>SUM(W21:Z21)</f>
        <v>0</v>
      </c>
      <c r="W21" s="31"/>
      <c r="X21" s="31"/>
      <c r="Y21" s="31"/>
      <c r="Z21" s="31"/>
      <c r="AA21" s="28">
        <f>D21+P21-V21</f>
        <v>0</v>
      </c>
      <c r="AB21" s="31"/>
      <c r="AC21" s="31"/>
      <c r="AD21" s="28">
        <f>AA21-AB21-AC21</f>
        <v>0</v>
      </c>
      <c r="AE21" s="28">
        <f>AJ21+AK21</f>
        <v>0</v>
      </c>
      <c r="AF21" s="31"/>
      <c r="AG21" s="31"/>
      <c r="AH21" s="31"/>
      <c r="AI21" s="28">
        <f>AA21-AE21-AF21-AG21-AH21</f>
        <v>0</v>
      </c>
      <c r="AJ21" s="31"/>
      <c r="AK21" s="31"/>
      <c r="AL21" s="31"/>
      <c r="AM21" s="31"/>
      <c r="AN21" s="31"/>
      <c r="AO21" s="31"/>
      <c r="AP21" s="28">
        <f>AN21-AO321</f>
        <v>0</v>
      </c>
      <c r="AQ21" s="31"/>
      <c r="AR21" s="31"/>
      <c r="AS21" s="31"/>
      <c r="AT21" s="31"/>
      <c r="AU21" s="54"/>
    </row>
    <row r="22" spans="1:47" s="57" customFormat="1" ht="15" customHeight="1">
      <c r="A22" s="285" t="s">
        <v>113</v>
      </c>
      <c r="B22" s="286"/>
      <c r="C22" s="28">
        <f aca="true" t="shared" si="6" ref="C22:AU22">SUM(C23:C24)</f>
        <v>0</v>
      </c>
      <c r="D22" s="28">
        <f t="shared" si="6"/>
        <v>0</v>
      </c>
      <c r="E22" s="28">
        <f t="shared" si="6"/>
        <v>0</v>
      </c>
      <c r="F22" s="28">
        <f t="shared" si="6"/>
        <v>0</v>
      </c>
      <c r="G22" s="28">
        <f t="shared" si="6"/>
        <v>0</v>
      </c>
      <c r="H22" s="28">
        <f t="shared" si="6"/>
        <v>0</v>
      </c>
      <c r="I22" s="28">
        <f t="shared" si="6"/>
        <v>0</v>
      </c>
      <c r="J22" s="28">
        <f t="shared" si="6"/>
        <v>0</v>
      </c>
      <c r="K22" s="28">
        <f t="shared" si="6"/>
        <v>0</v>
      </c>
      <c r="L22" s="28">
        <f t="shared" si="6"/>
        <v>0</v>
      </c>
      <c r="M22" s="28">
        <f t="shared" si="6"/>
        <v>0</v>
      </c>
      <c r="N22" s="28">
        <f t="shared" si="6"/>
        <v>0</v>
      </c>
      <c r="O22" s="28"/>
      <c r="P22" s="28">
        <f t="shared" si="6"/>
        <v>0</v>
      </c>
      <c r="Q22" s="28">
        <f t="shared" si="6"/>
        <v>0</v>
      </c>
      <c r="R22" s="28">
        <f t="shared" si="6"/>
        <v>0</v>
      </c>
      <c r="S22" s="28">
        <f t="shared" si="6"/>
        <v>0</v>
      </c>
      <c r="T22" s="28">
        <f t="shared" si="6"/>
        <v>0</v>
      </c>
      <c r="U22" s="28">
        <f t="shared" si="6"/>
        <v>0</v>
      </c>
      <c r="V22" s="28">
        <f t="shared" si="6"/>
        <v>0</v>
      </c>
      <c r="W22" s="28">
        <f t="shared" si="6"/>
        <v>0</v>
      </c>
      <c r="X22" s="28">
        <f t="shared" si="6"/>
        <v>0</v>
      </c>
      <c r="Y22" s="28">
        <f t="shared" si="6"/>
        <v>0</v>
      </c>
      <c r="Z22" s="28">
        <f t="shared" si="6"/>
        <v>0</v>
      </c>
      <c r="AA22" s="28">
        <f t="shared" si="6"/>
        <v>0</v>
      </c>
      <c r="AB22" s="28">
        <f t="shared" si="6"/>
        <v>0</v>
      </c>
      <c r="AC22" s="28">
        <f t="shared" si="6"/>
        <v>0</v>
      </c>
      <c r="AD22" s="28">
        <f t="shared" si="6"/>
        <v>0</v>
      </c>
      <c r="AE22" s="28">
        <f t="shared" si="6"/>
        <v>0</v>
      </c>
      <c r="AF22" s="28">
        <f t="shared" si="6"/>
        <v>0</v>
      </c>
      <c r="AG22" s="28">
        <f t="shared" si="6"/>
        <v>0</v>
      </c>
      <c r="AH22" s="28">
        <f t="shared" si="6"/>
        <v>0</v>
      </c>
      <c r="AI22" s="28">
        <f t="shared" si="6"/>
        <v>0</v>
      </c>
      <c r="AJ22" s="28">
        <f t="shared" si="6"/>
        <v>0</v>
      </c>
      <c r="AK22" s="28">
        <f t="shared" si="6"/>
        <v>0</v>
      </c>
      <c r="AL22" s="28">
        <f t="shared" si="6"/>
        <v>0</v>
      </c>
      <c r="AM22" s="28"/>
      <c r="AN22" s="28">
        <f t="shared" si="6"/>
        <v>0</v>
      </c>
      <c r="AO22" s="28">
        <f t="shared" si="6"/>
        <v>0</v>
      </c>
      <c r="AP22" s="28">
        <f t="shared" si="6"/>
        <v>0</v>
      </c>
      <c r="AQ22" s="28">
        <f t="shared" si="6"/>
        <v>0</v>
      </c>
      <c r="AR22" s="28">
        <f t="shared" si="6"/>
        <v>0</v>
      </c>
      <c r="AS22" s="28">
        <f t="shared" si="6"/>
        <v>0</v>
      </c>
      <c r="AT22" s="28">
        <f t="shared" si="6"/>
        <v>0</v>
      </c>
      <c r="AU22" s="53">
        <f t="shared" si="6"/>
        <v>0</v>
      </c>
    </row>
    <row r="23" spans="1:47" s="57" customFormat="1" ht="15" customHeight="1">
      <c r="A23" s="29">
        <v>1</v>
      </c>
      <c r="B23" s="30" t="s">
        <v>114</v>
      </c>
      <c r="C23" s="31"/>
      <c r="D23" s="28">
        <f>E23+F23+G23</f>
        <v>0</v>
      </c>
      <c r="E23" s="31"/>
      <c r="F23" s="31"/>
      <c r="G23" s="31"/>
      <c r="H23" s="28">
        <f>M23+N23</f>
        <v>0</v>
      </c>
      <c r="I23" s="31"/>
      <c r="J23" s="31"/>
      <c r="K23" s="31"/>
      <c r="L23" s="28">
        <f>D23-H23-I23-J23-K23</f>
        <v>0</v>
      </c>
      <c r="M23" s="31"/>
      <c r="N23" s="31"/>
      <c r="O23" s="31"/>
      <c r="P23" s="28">
        <f>SUM(Q23:U23)</f>
        <v>0</v>
      </c>
      <c r="Q23" s="31"/>
      <c r="R23" s="31"/>
      <c r="S23" s="31"/>
      <c r="T23" s="31"/>
      <c r="U23" s="31"/>
      <c r="V23" s="28">
        <f>SUM(W23:Z23)</f>
        <v>0</v>
      </c>
      <c r="W23" s="31"/>
      <c r="X23" s="31"/>
      <c r="Y23" s="31"/>
      <c r="Z23" s="31"/>
      <c r="AA23" s="28">
        <f>D23+P23-V23</f>
        <v>0</v>
      </c>
      <c r="AB23" s="31"/>
      <c r="AC23" s="31"/>
      <c r="AD23" s="28">
        <f>AA23-AB23-AC23</f>
        <v>0</v>
      </c>
      <c r="AE23" s="28">
        <f>AJ23+AK23</f>
        <v>0</v>
      </c>
      <c r="AF23" s="31"/>
      <c r="AG23" s="31"/>
      <c r="AH23" s="31"/>
      <c r="AI23" s="28">
        <f>AA23-AE23-AF23-AG23-AH23</f>
        <v>0</v>
      </c>
      <c r="AJ23" s="31"/>
      <c r="AK23" s="31"/>
      <c r="AL23" s="31"/>
      <c r="AM23" s="31"/>
      <c r="AN23" s="31"/>
      <c r="AO23" s="31"/>
      <c r="AP23" s="28">
        <f>AN23-AO323</f>
        <v>0</v>
      </c>
      <c r="AQ23" s="31"/>
      <c r="AR23" s="31"/>
      <c r="AS23" s="31"/>
      <c r="AT23" s="31"/>
      <c r="AU23" s="54"/>
    </row>
    <row r="24" spans="1:47" s="57" customFormat="1" ht="15" customHeight="1">
      <c r="A24" s="29">
        <v>2</v>
      </c>
      <c r="B24" s="30" t="s">
        <v>114</v>
      </c>
      <c r="C24" s="31"/>
      <c r="D24" s="28">
        <f>E24+F24+G24</f>
        <v>0</v>
      </c>
      <c r="E24" s="31"/>
      <c r="F24" s="31"/>
      <c r="G24" s="31"/>
      <c r="H24" s="28">
        <f>M24+N24</f>
        <v>0</v>
      </c>
      <c r="I24" s="31"/>
      <c r="J24" s="31"/>
      <c r="K24" s="31"/>
      <c r="L24" s="28">
        <f>D24-H24-I24-J24-K24</f>
        <v>0</v>
      </c>
      <c r="M24" s="31"/>
      <c r="N24" s="31"/>
      <c r="O24" s="31"/>
      <c r="P24" s="28">
        <f>SUM(Q24:U24)</f>
        <v>0</v>
      </c>
      <c r="Q24" s="31"/>
      <c r="R24" s="31"/>
      <c r="S24" s="31"/>
      <c r="T24" s="31"/>
      <c r="U24" s="31"/>
      <c r="V24" s="28">
        <f>SUM(W24:Z24)</f>
        <v>0</v>
      </c>
      <c r="W24" s="31"/>
      <c r="X24" s="31"/>
      <c r="Y24" s="31"/>
      <c r="Z24" s="31"/>
      <c r="AA24" s="28">
        <f>D24+P24-V24</f>
        <v>0</v>
      </c>
      <c r="AB24" s="31"/>
      <c r="AC24" s="31"/>
      <c r="AD24" s="28">
        <f>AA24-AB24-AC24</f>
        <v>0</v>
      </c>
      <c r="AE24" s="28">
        <f>AJ24+AK24</f>
        <v>0</v>
      </c>
      <c r="AF24" s="31"/>
      <c r="AG24" s="31"/>
      <c r="AH24" s="31"/>
      <c r="AI24" s="28">
        <f>AA24-AE24-AF24-AG24-AH24</f>
        <v>0</v>
      </c>
      <c r="AJ24" s="31"/>
      <c r="AK24" s="31"/>
      <c r="AL24" s="31"/>
      <c r="AM24" s="31"/>
      <c r="AN24" s="31"/>
      <c r="AO24" s="31"/>
      <c r="AP24" s="28">
        <f>AN24-AO324</f>
        <v>0</v>
      </c>
      <c r="AQ24" s="31"/>
      <c r="AR24" s="31"/>
      <c r="AS24" s="31"/>
      <c r="AT24" s="31"/>
      <c r="AU24" s="54"/>
    </row>
    <row r="25" spans="1:47" s="57" customFormat="1" ht="15" customHeight="1">
      <c r="A25" s="285" t="s">
        <v>115</v>
      </c>
      <c r="B25" s="286"/>
      <c r="C25" s="28">
        <f aca="true" t="shared" si="7" ref="C25:AU25">SUM(C26:C27)</f>
        <v>0</v>
      </c>
      <c r="D25" s="28">
        <f t="shared" si="7"/>
        <v>0</v>
      </c>
      <c r="E25" s="28">
        <f t="shared" si="7"/>
        <v>0</v>
      </c>
      <c r="F25" s="28">
        <f t="shared" si="7"/>
        <v>0</v>
      </c>
      <c r="G25" s="28">
        <f t="shared" si="7"/>
        <v>0</v>
      </c>
      <c r="H25" s="28">
        <f t="shared" si="7"/>
        <v>0</v>
      </c>
      <c r="I25" s="28">
        <f t="shared" si="7"/>
        <v>0</v>
      </c>
      <c r="J25" s="28">
        <f t="shared" si="7"/>
        <v>0</v>
      </c>
      <c r="K25" s="28">
        <f t="shared" si="7"/>
        <v>0</v>
      </c>
      <c r="L25" s="28">
        <f t="shared" si="7"/>
        <v>0</v>
      </c>
      <c r="M25" s="28">
        <f t="shared" si="7"/>
        <v>0</v>
      </c>
      <c r="N25" s="28">
        <f t="shared" si="7"/>
        <v>0</v>
      </c>
      <c r="O25" s="28"/>
      <c r="P25" s="28">
        <f t="shared" si="7"/>
        <v>0</v>
      </c>
      <c r="Q25" s="28">
        <f t="shared" si="7"/>
        <v>0</v>
      </c>
      <c r="R25" s="28">
        <f t="shared" si="7"/>
        <v>0</v>
      </c>
      <c r="S25" s="28">
        <f t="shared" si="7"/>
        <v>0</v>
      </c>
      <c r="T25" s="28">
        <f t="shared" si="7"/>
        <v>0</v>
      </c>
      <c r="U25" s="28">
        <f t="shared" si="7"/>
        <v>0</v>
      </c>
      <c r="V25" s="28">
        <f t="shared" si="7"/>
        <v>0</v>
      </c>
      <c r="W25" s="28">
        <f t="shared" si="7"/>
        <v>0</v>
      </c>
      <c r="X25" s="28">
        <f t="shared" si="7"/>
        <v>0</v>
      </c>
      <c r="Y25" s="28">
        <f t="shared" si="7"/>
        <v>0</v>
      </c>
      <c r="Z25" s="28">
        <f t="shared" si="7"/>
        <v>0</v>
      </c>
      <c r="AA25" s="28">
        <f t="shared" si="7"/>
        <v>0</v>
      </c>
      <c r="AB25" s="28">
        <f t="shared" si="7"/>
        <v>0</v>
      </c>
      <c r="AC25" s="28">
        <f t="shared" si="7"/>
        <v>0</v>
      </c>
      <c r="AD25" s="28">
        <f t="shared" si="7"/>
        <v>0</v>
      </c>
      <c r="AE25" s="28">
        <f t="shared" si="7"/>
        <v>0</v>
      </c>
      <c r="AF25" s="28">
        <f t="shared" si="7"/>
        <v>0</v>
      </c>
      <c r="AG25" s="28">
        <f t="shared" si="7"/>
        <v>0</v>
      </c>
      <c r="AH25" s="28">
        <f t="shared" si="7"/>
        <v>0</v>
      </c>
      <c r="AI25" s="28">
        <f t="shared" si="7"/>
        <v>0</v>
      </c>
      <c r="AJ25" s="28">
        <f t="shared" si="7"/>
        <v>0</v>
      </c>
      <c r="AK25" s="28">
        <f t="shared" si="7"/>
        <v>0</v>
      </c>
      <c r="AL25" s="28">
        <f t="shared" si="7"/>
        <v>0</v>
      </c>
      <c r="AM25" s="28"/>
      <c r="AN25" s="28">
        <f t="shared" si="7"/>
        <v>0</v>
      </c>
      <c r="AO25" s="28">
        <f t="shared" si="7"/>
        <v>0</v>
      </c>
      <c r="AP25" s="28">
        <f t="shared" si="7"/>
        <v>0</v>
      </c>
      <c r="AQ25" s="28">
        <f t="shared" si="7"/>
        <v>0</v>
      </c>
      <c r="AR25" s="28">
        <f t="shared" si="7"/>
        <v>0</v>
      </c>
      <c r="AS25" s="28">
        <f t="shared" si="7"/>
        <v>0</v>
      </c>
      <c r="AT25" s="28">
        <f t="shared" si="7"/>
        <v>0</v>
      </c>
      <c r="AU25" s="53">
        <f t="shared" si="7"/>
        <v>0</v>
      </c>
    </row>
    <row r="26" spans="1:47" s="57" customFormat="1" ht="15" customHeight="1">
      <c r="A26" s="29">
        <v>1</v>
      </c>
      <c r="B26" s="30" t="s">
        <v>114</v>
      </c>
      <c r="C26" s="31"/>
      <c r="D26" s="28">
        <f>E26+F26+G26</f>
        <v>0</v>
      </c>
      <c r="E26" s="31"/>
      <c r="F26" s="31"/>
      <c r="G26" s="31"/>
      <c r="H26" s="28">
        <f>M26+N26</f>
        <v>0</v>
      </c>
      <c r="I26" s="31"/>
      <c r="J26" s="31"/>
      <c r="K26" s="31"/>
      <c r="L26" s="28">
        <f>D26-H26-I26-J26-K26</f>
        <v>0</v>
      </c>
      <c r="M26" s="31"/>
      <c r="N26" s="31"/>
      <c r="O26" s="31"/>
      <c r="P26" s="28">
        <f>SUM(Q26:U26)</f>
        <v>0</v>
      </c>
      <c r="Q26" s="31"/>
      <c r="R26" s="31"/>
      <c r="S26" s="31"/>
      <c r="T26" s="31"/>
      <c r="U26" s="31"/>
      <c r="V26" s="28">
        <f>SUM(W26:Z26)</f>
        <v>0</v>
      </c>
      <c r="W26" s="31"/>
      <c r="X26" s="31"/>
      <c r="Y26" s="31"/>
      <c r="Z26" s="31"/>
      <c r="AA26" s="28">
        <f>D26+P26-V26</f>
        <v>0</v>
      </c>
      <c r="AB26" s="31"/>
      <c r="AC26" s="31"/>
      <c r="AD26" s="28">
        <f>AA26-AB26-AC26</f>
        <v>0</v>
      </c>
      <c r="AE26" s="28">
        <f>AJ26+AK26</f>
        <v>0</v>
      </c>
      <c r="AF26" s="31"/>
      <c r="AG26" s="31"/>
      <c r="AH26" s="31"/>
      <c r="AI26" s="28">
        <f>AA26-AE26-AF26-AG26-AH26</f>
        <v>0</v>
      </c>
      <c r="AJ26" s="31"/>
      <c r="AK26" s="31"/>
      <c r="AL26" s="31"/>
      <c r="AM26" s="31"/>
      <c r="AN26" s="31"/>
      <c r="AO26" s="31"/>
      <c r="AP26" s="28">
        <f>AN26-AO326</f>
        <v>0</v>
      </c>
      <c r="AQ26" s="31"/>
      <c r="AR26" s="31"/>
      <c r="AS26" s="31"/>
      <c r="AT26" s="31"/>
      <c r="AU26" s="54"/>
    </row>
    <row r="27" spans="1:47" s="57" customFormat="1" ht="15" customHeight="1">
      <c r="A27" s="29">
        <v>2</v>
      </c>
      <c r="B27" s="30" t="s">
        <v>114</v>
      </c>
      <c r="C27" s="31"/>
      <c r="D27" s="28">
        <f>E27+F27+G27</f>
        <v>0</v>
      </c>
      <c r="E27" s="31"/>
      <c r="F27" s="31"/>
      <c r="G27" s="31"/>
      <c r="H27" s="28">
        <f>M27+N27</f>
        <v>0</v>
      </c>
      <c r="I27" s="31"/>
      <c r="J27" s="31"/>
      <c r="K27" s="31"/>
      <c r="L27" s="28">
        <f>D27-H27-I27-J27-K27</f>
        <v>0</v>
      </c>
      <c r="M27" s="31"/>
      <c r="N27" s="31"/>
      <c r="O27" s="31"/>
      <c r="P27" s="28">
        <f>SUM(Q27:U27)</f>
        <v>0</v>
      </c>
      <c r="Q27" s="31"/>
      <c r="R27" s="31"/>
      <c r="S27" s="31"/>
      <c r="T27" s="31"/>
      <c r="U27" s="31"/>
      <c r="V27" s="28">
        <f>SUM(W27:Z27)</f>
        <v>0</v>
      </c>
      <c r="W27" s="31"/>
      <c r="X27" s="31"/>
      <c r="Y27" s="31"/>
      <c r="Z27" s="31"/>
      <c r="AA27" s="28">
        <f>D27+P27-V27</f>
        <v>0</v>
      </c>
      <c r="AB27" s="31"/>
      <c r="AC27" s="31"/>
      <c r="AD27" s="28">
        <f>AA27-AB27-AC27</f>
        <v>0</v>
      </c>
      <c r="AE27" s="28">
        <f>AJ27+AK27</f>
        <v>0</v>
      </c>
      <c r="AF27" s="31"/>
      <c r="AG27" s="31"/>
      <c r="AH27" s="31"/>
      <c r="AI27" s="28">
        <f>AA27-AE27-AF27-AG27-AH27</f>
        <v>0</v>
      </c>
      <c r="AJ27" s="31"/>
      <c r="AK27" s="31"/>
      <c r="AL27" s="31"/>
      <c r="AM27" s="31"/>
      <c r="AN27" s="31"/>
      <c r="AO27" s="31"/>
      <c r="AP27" s="28">
        <f>AN27-AO327</f>
        <v>0</v>
      </c>
      <c r="AQ27" s="31"/>
      <c r="AR27" s="31"/>
      <c r="AS27" s="31"/>
      <c r="AT27" s="31"/>
      <c r="AU27" s="54"/>
    </row>
    <row r="28" spans="1:47" s="57" customFormat="1" ht="15" customHeight="1">
      <c r="A28" s="285" t="s">
        <v>116</v>
      </c>
      <c r="B28" s="286"/>
      <c r="C28" s="28">
        <f aca="true" t="shared" si="8" ref="C28:AU28">SUM(C29:C30)</f>
        <v>0</v>
      </c>
      <c r="D28" s="28">
        <f t="shared" si="8"/>
        <v>0</v>
      </c>
      <c r="E28" s="28">
        <f t="shared" si="8"/>
        <v>0</v>
      </c>
      <c r="F28" s="28">
        <f t="shared" si="8"/>
        <v>0</v>
      </c>
      <c r="G28" s="28">
        <f t="shared" si="8"/>
        <v>0</v>
      </c>
      <c r="H28" s="28">
        <f t="shared" si="8"/>
        <v>0</v>
      </c>
      <c r="I28" s="28">
        <f t="shared" si="8"/>
        <v>0</v>
      </c>
      <c r="J28" s="28">
        <f t="shared" si="8"/>
        <v>0</v>
      </c>
      <c r="K28" s="28">
        <f t="shared" si="8"/>
        <v>0</v>
      </c>
      <c r="L28" s="28">
        <f t="shared" si="8"/>
        <v>0</v>
      </c>
      <c r="M28" s="28">
        <f t="shared" si="8"/>
        <v>0</v>
      </c>
      <c r="N28" s="28">
        <f t="shared" si="8"/>
        <v>0</v>
      </c>
      <c r="O28" s="28"/>
      <c r="P28" s="28">
        <f t="shared" si="8"/>
        <v>0</v>
      </c>
      <c r="Q28" s="28">
        <f t="shared" si="8"/>
        <v>0</v>
      </c>
      <c r="R28" s="28">
        <f t="shared" si="8"/>
        <v>0</v>
      </c>
      <c r="S28" s="28">
        <f t="shared" si="8"/>
        <v>0</v>
      </c>
      <c r="T28" s="28">
        <f t="shared" si="8"/>
        <v>0</v>
      </c>
      <c r="U28" s="28">
        <f t="shared" si="8"/>
        <v>0</v>
      </c>
      <c r="V28" s="28">
        <f t="shared" si="8"/>
        <v>0</v>
      </c>
      <c r="W28" s="28">
        <f t="shared" si="8"/>
        <v>0</v>
      </c>
      <c r="X28" s="28">
        <f t="shared" si="8"/>
        <v>0</v>
      </c>
      <c r="Y28" s="28">
        <f t="shared" si="8"/>
        <v>0</v>
      </c>
      <c r="Z28" s="28">
        <f t="shared" si="8"/>
        <v>0</v>
      </c>
      <c r="AA28" s="28">
        <f t="shared" si="8"/>
        <v>0</v>
      </c>
      <c r="AB28" s="28">
        <f t="shared" si="8"/>
        <v>0</v>
      </c>
      <c r="AC28" s="28">
        <f t="shared" si="8"/>
        <v>0</v>
      </c>
      <c r="AD28" s="28">
        <f t="shared" si="8"/>
        <v>0</v>
      </c>
      <c r="AE28" s="28">
        <f t="shared" si="8"/>
        <v>0</v>
      </c>
      <c r="AF28" s="28">
        <f t="shared" si="8"/>
        <v>0</v>
      </c>
      <c r="AG28" s="28">
        <f t="shared" si="8"/>
        <v>0</v>
      </c>
      <c r="AH28" s="28">
        <f t="shared" si="8"/>
        <v>0</v>
      </c>
      <c r="AI28" s="28">
        <f t="shared" si="8"/>
        <v>0</v>
      </c>
      <c r="AJ28" s="28">
        <f t="shared" si="8"/>
        <v>0</v>
      </c>
      <c r="AK28" s="28">
        <f t="shared" si="8"/>
        <v>0</v>
      </c>
      <c r="AL28" s="28">
        <f t="shared" si="8"/>
        <v>0</v>
      </c>
      <c r="AM28" s="28"/>
      <c r="AN28" s="28">
        <f t="shared" si="8"/>
        <v>0</v>
      </c>
      <c r="AO28" s="28">
        <f t="shared" si="8"/>
        <v>0</v>
      </c>
      <c r="AP28" s="28">
        <f t="shared" si="8"/>
        <v>0</v>
      </c>
      <c r="AQ28" s="28">
        <f t="shared" si="8"/>
        <v>0</v>
      </c>
      <c r="AR28" s="28">
        <f t="shared" si="8"/>
        <v>0</v>
      </c>
      <c r="AS28" s="28">
        <f t="shared" si="8"/>
        <v>0</v>
      </c>
      <c r="AT28" s="28">
        <f t="shared" si="8"/>
        <v>0</v>
      </c>
      <c r="AU28" s="53">
        <f t="shared" si="8"/>
        <v>0</v>
      </c>
    </row>
    <row r="29" spans="1:47" s="57" customFormat="1" ht="15" customHeight="1">
      <c r="A29" s="29">
        <v>1</v>
      </c>
      <c r="B29" s="30" t="s">
        <v>114</v>
      </c>
      <c r="C29" s="31"/>
      <c r="D29" s="28">
        <f>E29+F29+G29</f>
        <v>0</v>
      </c>
      <c r="E29" s="31"/>
      <c r="F29" s="31"/>
      <c r="G29" s="31"/>
      <c r="H29" s="28">
        <f>M29+N29</f>
        <v>0</v>
      </c>
      <c r="I29" s="31"/>
      <c r="J29" s="31"/>
      <c r="K29" s="31"/>
      <c r="L29" s="28">
        <f>D29-H29-I29-J29-K29</f>
        <v>0</v>
      </c>
      <c r="M29" s="31"/>
      <c r="N29" s="31"/>
      <c r="O29" s="31"/>
      <c r="P29" s="28">
        <f>SUM(Q29:U29)</f>
        <v>0</v>
      </c>
      <c r="Q29" s="31"/>
      <c r="R29" s="31"/>
      <c r="S29" s="31"/>
      <c r="T29" s="31"/>
      <c r="U29" s="31"/>
      <c r="V29" s="28">
        <f>SUM(W29:Z29)</f>
        <v>0</v>
      </c>
      <c r="W29" s="31"/>
      <c r="X29" s="31"/>
      <c r="Y29" s="31"/>
      <c r="Z29" s="31"/>
      <c r="AA29" s="28">
        <f>D29+P29-V29</f>
        <v>0</v>
      </c>
      <c r="AB29" s="31"/>
      <c r="AC29" s="31"/>
      <c r="AD29" s="28">
        <f>AA29-AB29-AC29</f>
        <v>0</v>
      </c>
      <c r="AE29" s="28">
        <f>AJ29+AK29</f>
        <v>0</v>
      </c>
      <c r="AF29" s="31"/>
      <c r="AG29" s="31"/>
      <c r="AH29" s="31"/>
      <c r="AI29" s="28">
        <f>AA29-AE29-AF29-AG29-AH29</f>
        <v>0</v>
      </c>
      <c r="AJ29" s="31"/>
      <c r="AK29" s="31"/>
      <c r="AL29" s="31"/>
      <c r="AM29" s="31"/>
      <c r="AN29" s="31"/>
      <c r="AO29" s="31"/>
      <c r="AP29" s="28">
        <f>AN29-AO329</f>
        <v>0</v>
      </c>
      <c r="AQ29" s="31"/>
      <c r="AR29" s="31"/>
      <c r="AS29" s="31"/>
      <c r="AT29" s="31"/>
      <c r="AU29" s="54"/>
    </row>
    <row r="30" spans="1:47" s="57" customFormat="1" ht="15" customHeight="1">
      <c r="A30" s="67">
        <v>2</v>
      </c>
      <c r="B30" s="68" t="s">
        <v>114</v>
      </c>
      <c r="C30" s="69"/>
      <c r="D30" s="70">
        <f>E30+F30+G30</f>
        <v>0</v>
      </c>
      <c r="E30" s="69"/>
      <c r="F30" s="69"/>
      <c r="G30" s="69"/>
      <c r="H30" s="70">
        <f>M30+N30</f>
        <v>0</v>
      </c>
      <c r="I30" s="69"/>
      <c r="J30" s="69"/>
      <c r="K30" s="69"/>
      <c r="L30" s="70">
        <f>D30-H30-I30-J30-K30</f>
        <v>0</v>
      </c>
      <c r="M30" s="69"/>
      <c r="N30" s="69"/>
      <c r="O30" s="69"/>
      <c r="P30" s="70">
        <f>SUM(Q30:U30)</f>
        <v>0</v>
      </c>
      <c r="Q30" s="69"/>
      <c r="R30" s="69"/>
      <c r="S30" s="69"/>
      <c r="T30" s="69"/>
      <c r="U30" s="69"/>
      <c r="V30" s="70">
        <f>SUM(W30:Z30)</f>
        <v>0</v>
      </c>
      <c r="W30" s="69"/>
      <c r="X30" s="69"/>
      <c r="Y30" s="69"/>
      <c r="Z30" s="69"/>
      <c r="AA30" s="70">
        <f>D30+P30-V30</f>
        <v>0</v>
      </c>
      <c r="AB30" s="69"/>
      <c r="AC30" s="69"/>
      <c r="AD30" s="28">
        <f>AA30-AB30-AC30</f>
        <v>0</v>
      </c>
      <c r="AE30" s="70">
        <f>AJ30+AK30</f>
        <v>0</v>
      </c>
      <c r="AF30" s="69"/>
      <c r="AG30" s="69"/>
      <c r="AH30" s="69"/>
      <c r="AI30" s="70">
        <f>AA30-AE30-AF30-AG30-AH30</f>
        <v>0</v>
      </c>
      <c r="AJ30" s="69"/>
      <c r="AK30" s="69"/>
      <c r="AL30" s="69"/>
      <c r="AM30" s="69"/>
      <c r="AN30" s="69"/>
      <c r="AO30" s="69"/>
      <c r="AP30" s="70">
        <f>AN30-AO330</f>
        <v>0</v>
      </c>
      <c r="AQ30" s="69"/>
      <c r="AR30" s="69"/>
      <c r="AS30" s="69"/>
      <c r="AT30" s="69"/>
      <c r="AU30" s="78"/>
    </row>
    <row r="31" spans="1:47" s="59" customFormat="1" ht="43.5" customHeight="1">
      <c r="A31" s="342" t="s">
        <v>235</v>
      </c>
      <c r="B31" s="277"/>
      <c r="C31" s="277"/>
      <c r="D31" s="277"/>
      <c r="E31" s="277"/>
      <c r="F31" s="277"/>
      <c r="G31" s="277"/>
      <c r="H31" s="277"/>
      <c r="I31" s="277"/>
      <c r="J31" s="277"/>
      <c r="K31" s="277"/>
      <c r="L31" s="277"/>
      <c r="M31" s="277"/>
      <c r="N31" s="277"/>
      <c r="O31" s="344" t="s">
        <v>236</v>
      </c>
      <c r="P31" s="344"/>
      <c r="Q31" s="344"/>
      <c r="R31" s="344"/>
      <c r="S31" s="344"/>
      <c r="T31" s="344"/>
      <c r="U31" s="277"/>
      <c r="V31" s="277"/>
      <c r="W31" s="277"/>
      <c r="X31" s="277"/>
      <c r="Y31" s="277"/>
      <c r="Z31" s="277"/>
      <c r="AA31" s="277"/>
      <c r="AB31" s="277"/>
      <c r="AC31" s="277"/>
      <c r="AD31" s="277"/>
      <c r="AE31" s="277"/>
      <c r="AF31" s="295" t="s">
        <v>119</v>
      </c>
      <c r="AG31" s="295"/>
      <c r="AH31" s="295"/>
      <c r="AI31" s="295"/>
      <c r="AJ31" s="295"/>
      <c r="AK31" s="295"/>
      <c r="AL31" s="295"/>
      <c r="AM31" s="295"/>
      <c r="AN31" s="295"/>
      <c r="AO31" s="295"/>
      <c r="AP31" s="295"/>
      <c r="AQ31" s="295"/>
      <c r="AR31" s="295"/>
      <c r="AS31" s="295"/>
      <c r="AT31" s="295"/>
      <c r="AU31" s="296"/>
    </row>
    <row r="32" spans="1:47" s="59" customFormat="1" ht="27" customHeight="1">
      <c r="A32" s="343"/>
      <c r="B32" s="319"/>
      <c r="C32" s="319"/>
      <c r="D32" s="319" t="s">
        <v>237</v>
      </c>
      <c r="E32" s="319"/>
      <c r="F32" s="319"/>
      <c r="G32" s="319"/>
      <c r="H32" s="319"/>
      <c r="I32" s="319"/>
      <c r="J32" s="319"/>
      <c r="K32" s="319"/>
      <c r="L32" s="319"/>
      <c r="M32" s="319"/>
      <c r="N32" s="319"/>
      <c r="O32" s="345"/>
      <c r="P32" s="345"/>
      <c r="Q32" s="345"/>
      <c r="R32" s="345"/>
      <c r="S32" s="345"/>
      <c r="T32" s="345"/>
      <c r="U32" s="319" t="s">
        <v>238</v>
      </c>
      <c r="V32" s="319"/>
      <c r="W32" s="319"/>
      <c r="X32" s="319"/>
      <c r="Y32" s="319"/>
      <c r="Z32" s="319"/>
      <c r="AA32" s="319"/>
      <c r="AB32" s="319"/>
      <c r="AC32" s="319"/>
      <c r="AD32" s="319"/>
      <c r="AE32" s="319"/>
      <c r="AF32" s="297"/>
      <c r="AG32" s="297"/>
      <c r="AH32" s="297"/>
      <c r="AI32" s="297"/>
      <c r="AJ32" s="297"/>
      <c r="AK32" s="297"/>
      <c r="AL32" s="297"/>
      <c r="AM32" s="297"/>
      <c r="AN32" s="297"/>
      <c r="AO32" s="297"/>
      <c r="AP32" s="297"/>
      <c r="AQ32" s="297"/>
      <c r="AR32" s="297"/>
      <c r="AS32" s="297"/>
      <c r="AT32" s="297"/>
      <c r="AU32" s="298"/>
    </row>
    <row r="33" ht="9" customHeight="1"/>
    <row r="34" spans="1:42" s="58" customFormat="1" ht="19.5" customHeight="1">
      <c r="A34" s="336" t="s">
        <v>239</v>
      </c>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c r="AA34" s="336"/>
      <c r="AB34" s="336"/>
      <c r="AC34" s="336"/>
      <c r="AD34" s="336"/>
      <c r="AE34" s="336"/>
      <c r="AF34" s="336"/>
      <c r="AG34" s="336"/>
      <c r="AH34" s="336"/>
      <c r="AI34" s="336"/>
      <c r="AJ34" s="336"/>
      <c r="AK34" s="336"/>
      <c r="AL34" s="336"/>
      <c r="AM34" s="336"/>
      <c r="AN34" s="336"/>
      <c r="AO34" s="336"/>
      <c r="AP34" s="336"/>
    </row>
    <row r="35" spans="1:42" s="58" customFormat="1" ht="19.5" customHeight="1">
      <c r="A35" s="336" t="s">
        <v>240</v>
      </c>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6"/>
      <c r="AL35" s="336"/>
      <c r="AM35" s="336"/>
      <c r="AN35" s="336"/>
      <c r="AO35" s="336"/>
      <c r="AP35" s="336"/>
    </row>
    <row r="36" spans="1:42" s="60" customFormat="1" ht="19.5" customHeight="1">
      <c r="A36" s="336" t="s">
        <v>241</v>
      </c>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6"/>
      <c r="AM36" s="336"/>
      <c r="AN36" s="336"/>
      <c r="AO36" s="336"/>
      <c r="AP36" s="336"/>
    </row>
    <row r="37" spans="1:42" s="58" customFormat="1" ht="19.5" customHeight="1">
      <c r="A37" s="336" t="s">
        <v>242</v>
      </c>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row>
  </sheetData>
  <sheetProtection/>
  <mergeCells count="49">
    <mergeCell ref="H5:L5"/>
    <mergeCell ref="M5:N5"/>
    <mergeCell ref="V5:V6"/>
    <mergeCell ref="U31:AE31"/>
    <mergeCell ref="W5:Z5"/>
    <mergeCell ref="AB5:AD5"/>
    <mergeCell ref="AE5:AI5"/>
    <mergeCell ref="AR4:AR6"/>
    <mergeCell ref="D4:O4"/>
    <mergeCell ref="V4:Z4"/>
    <mergeCell ref="AA4:AM4"/>
    <mergeCell ref="AJ5:AL5"/>
    <mergeCell ref="AA5:AA6"/>
    <mergeCell ref="A16:B16"/>
    <mergeCell ref="A19:B19"/>
    <mergeCell ref="A22:B22"/>
    <mergeCell ref="A1:AU1"/>
    <mergeCell ref="A2:D2"/>
    <mergeCell ref="AH2:AN2"/>
    <mergeCell ref="D3:AP3"/>
    <mergeCell ref="AR3:AU3"/>
    <mergeCell ref="AU4:AU6"/>
    <mergeCell ref="E5:G5"/>
    <mergeCell ref="A34:AP34"/>
    <mergeCell ref="A35:AP35"/>
    <mergeCell ref="P4:U5"/>
    <mergeCell ref="A25:B25"/>
    <mergeCell ref="A28:B28"/>
    <mergeCell ref="D31:N31"/>
    <mergeCell ref="D32:N32"/>
    <mergeCell ref="U32:AE32"/>
    <mergeCell ref="A10:B10"/>
    <mergeCell ref="A13:B13"/>
    <mergeCell ref="A36:AP36"/>
    <mergeCell ref="A37:AP37"/>
    <mergeCell ref="A3:A6"/>
    <mergeCell ref="B3:B6"/>
    <mergeCell ref="C3:C6"/>
    <mergeCell ref="D5:D6"/>
    <mergeCell ref="O5:O6"/>
    <mergeCell ref="AF31:AU32"/>
    <mergeCell ref="A31:C32"/>
    <mergeCell ref="O31:T32"/>
    <mergeCell ref="AS4:AT5"/>
    <mergeCell ref="AM5:AM6"/>
    <mergeCell ref="AN4:AN6"/>
    <mergeCell ref="AO4:AO6"/>
    <mergeCell ref="AP4:AP6"/>
    <mergeCell ref="AQ3:AQ6"/>
  </mergeCells>
  <printOptions horizontalCentered="1" verticalCentered="1"/>
  <pageMargins left="0.1968503937007874" right="0.1968503937007874" top="0.3937007874015748" bottom="0.15748031496062992" header="0" footer="0"/>
  <pageSetup cellComments="asDisplayed" fitToHeight="1" fitToWidth="1" horizontalDpi="600" verticalDpi="600" orientation="landscape" paperSize="9" scale="70"/>
  <drawing r:id="rId3"/>
  <legacyDrawing r:id="rId2"/>
</worksheet>
</file>

<file path=xl/worksheets/sheet4.xml><?xml version="1.0" encoding="utf-8"?>
<worksheet xmlns="http://schemas.openxmlformats.org/spreadsheetml/2006/main" xmlns:r="http://schemas.openxmlformats.org/officeDocument/2006/relationships">
  <sheetPr>
    <tabColor rgb="FF7030A0"/>
  </sheetPr>
  <dimension ref="A1:IP39"/>
  <sheetViews>
    <sheetView zoomScalePageLayoutView="0" workbookViewId="0" topLeftCell="A1">
      <pane xSplit="3" ySplit="8" topLeftCell="E9" activePane="bottomRight" state="frozen"/>
      <selection pane="topLeft" activeCell="A1" sqref="A1"/>
      <selection pane="topRight" activeCell="A1" sqref="A1"/>
      <selection pane="bottomLeft" activeCell="A1" sqref="A1"/>
      <selection pane="bottomRight" activeCell="I12" sqref="I12"/>
    </sheetView>
  </sheetViews>
  <sheetFormatPr defaultColWidth="9.00390625" defaultRowHeight="14.25"/>
  <cols>
    <col min="1" max="1" width="5.125" style="13" customWidth="1"/>
    <col min="2" max="2" width="10.00390625" style="13" customWidth="1"/>
    <col min="3" max="3" width="5.875" style="13" customWidth="1"/>
    <col min="4" max="4" width="9.875" style="13" hidden="1" customWidth="1"/>
    <col min="5" max="5" width="5.875" style="13" customWidth="1"/>
    <col min="6" max="6" width="6.375" style="13" customWidth="1"/>
    <col min="7" max="10" width="6.125" style="13" customWidth="1"/>
    <col min="11" max="11" width="7.75390625" style="13" hidden="1" customWidth="1"/>
    <col min="12" max="12" width="8.50390625" style="13" hidden="1" customWidth="1"/>
    <col min="13" max="20" width="4.375" style="13" customWidth="1"/>
    <col min="21" max="23" width="4.00390625" style="13" customWidth="1"/>
    <col min="24" max="27" width="3.50390625" style="13" customWidth="1"/>
    <col min="28" max="29" width="5.125" style="13" customWidth="1"/>
    <col min="30" max="30" width="4.75390625" style="13" customWidth="1"/>
    <col min="31" max="32" width="5.125" style="13" customWidth="1"/>
    <col min="33" max="33" width="5.50390625" style="13" customWidth="1"/>
    <col min="34" max="35" width="5.125" style="13" customWidth="1"/>
    <col min="36" max="36" width="5.50390625" style="13" customWidth="1"/>
    <col min="37" max="37" width="5.25390625" style="13" customWidth="1"/>
    <col min="38" max="38" width="5.50390625" style="13" customWidth="1"/>
    <col min="39" max="39" width="5.375" style="13" customWidth="1"/>
    <col min="40" max="40" width="5.25390625" style="13" customWidth="1"/>
    <col min="41" max="41" width="4.50390625" style="13" customWidth="1"/>
    <col min="42" max="208" width="9.00390625" style="13" customWidth="1"/>
    <col min="209" max="16384" width="9.00390625" style="14" customWidth="1"/>
  </cols>
  <sheetData>
    <row r="1" spans="1:41" ht="24.75" customHeight="1">
      <c r="A1" s="379" t="s">
        <v>243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row>
    <row r="2" spans="1:3" ht="7.5" customHeight="1" hidden="1">
      <c r="A2" s="15"/>
      <c r="B2" s="15"/>
      <c r="C2" s="15"/>
    </row>
    <row r="3" spans="1:16" s="9" customFormat="1" ht="27.75" customHeight="1">
      <c r="A3" s="380" t="s">
        <v>3</v>
      </c>
      <c r="B3" s="380"/>
      <c r="C3" s="380"/>
      <c r="D3" s="380"/>
      <c r="E3" s="380"/>
      <c r="P3" s="42" t="s">
        <v>4</v>
      </c>
    </row>
    <row r="4" spans="1:250" s="10" customFormat="1" ht="27" customHeight="1">
      <c r="A4" s="373" t="s">
        <v>7</v>
      </c>
      <c r="B4" s="376" t="s">
        <v>145</v>
      </c>
      <c r="C4" s="370" t="s">
        <v>244</v>
      </c>
      <c r="D4" s="370" t="s">
        <v>245</v>
      </c>
      <c r="E4" s="370" t="s">
        <v>246</v>
      </c>
      <c r="F4" s="370" t="s">
        <v>247</v>
      </c>
      <c r="G4" s="363" t="s">
        <v>26</v>
      </c>
      <c r="H4" s="363"/>
      <c r="I4" s="363"/>
      <c r="J4" s="363"/>
      <c r="K4" s="376" t="s">
        <v>248</v>
      </c>
      <c r="L4" s="376" t="s">
        <v>249</v>
      </c>
      <c r="M4" s="370" t="s">
        <v>250</v>
      </c>
      <c r="N4" s="370"/>
      <c r="O4" s="370"/>
      <c r="P4" s="370"/>
      <c r="Q4" s="370"/>
      <c r="R4" s="370"/>
      <c r="S4" s="370"/>
      <c r="T4" s="370"/>
      <c r="U4" s="364" t="s">
        <v>251</v>
      </c>
      <c r="V4" s="365"/>
      <c r="W4" s="366"/>
      <c r="X4" s="370" t="s">
        <v>252</v>
      </c>
      <c r="Y4" s="370"/>
      <c r="Z4" s="370"/>
      <c r="AA4" s="370"/>
      <c r="AB4" s="381" t="s">
        <v>253</v>
      </c>
      <c r="AC4" s="381"/>
      <c r="AD4" s="381"/>
      <c r="AE4" s="381"/>
      <c r="AF4" s="381"/>
      <c r="AG4" s="381"/>
      <c r="AH4" s="381"/>
      <c r="AI4" s="381"/>
      <c r="AJ4" s="381"/>
      <c r="AK4" s="376" t="s">
        <v>254</v>
      </c>
      <c r="AL4" s="376"/>
      <c r="AM4" s="376"/>
      <c r="AN4" s="376"/>
      <c r="AO4" s="382"/>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row>
    <row r="5" spans="1:250" s="10" customFormat="1" ht="25.5" customHeight="1">
      <c r="A5" s="374"/>
      <c r="B5" s="377"/>
      <c r="C5" s="371"/>
      <c r="D5" s="371"/>
      <c r="E5" s="371"/>
      <c r="F5" s="371"/>
      <c r="G5" s="261"/>
      <c r="H5" s="261"/>
      <c r="I5" s="261"/>
      <c r="J5" s="261"/>
      <c r="K5" s="377"/>
      <c r="L5" s="377"/>
      <c r="M5" s="371"/>
      <c r="N5" s="371"/>
      <c r="O5" s="371"/>
      <c r="P5" s="371"/>
      <c r="Q5" s="371"/>
      <c r="R5" s="371"/>
      <c r="S5" s="371"/>
      <c r="T5" s="371"/>
      <c r="U5" s="367"/>
      <c r="V5" s="368"/>
      <c r="W5" s="369"/>
      <c r="X5" s="371"/>
      <c r="Y5" s="371"/>
      <c r="Z5" s="371"/>
      <c r="AA5" s="371"/>
      <c r="AB5" s="383" t="s">
        <v>255</v>
      </c>
      <c r="AC5" s="383"/>
      <c r="AD5" s="383"/>
      <c r="AE5" s="383" t="s">
        <v>256</v>
      </c>
      <c r="AF5" s="383"/>
      <c r="AG5" s="383"/>
      <c r="AH5" s="383" t="s">
        <v>42</v>
      </c>
      <c r="AI5" s="384"/>
      <c r="AJ5" s="384"/>
      <c r="AK5" s="333" t="s">
        <v>257</v>
      </c>
      <c r="AL5" s="333"/>
      <c r="AM5" s="333"/>
      <c r="AN5" s="333"/>
      <c r="AO5" s="385" t="s">
        <v>167</v>
      </c>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row>
    <row r="6" spans="1:41" s="11" customFormat="1" ht="60">
      <c r="A6" s="375"/>
      <c r="B6" s="378"/>
      <c r="C6" s="371"/>
      <c r="D6" s="371"/>
      <c r="E6" s="371"/>
      <c r="F6" s="371"/>
      <c r="G6" s="17" t="s">
        <v>328</v>
      </c>
      <c r="H6" s="17" t="s">
        <v>258</v>
      </c>
      <c r="I6" s="17" t="s">
        <v>259</v>
      </c>
      <c r="J6" s="17" t="s">
        <v>260</v>
      </c>
      <c r="K6" s="378"/>
      <c r="L6" s="378"/>
      <c r="M6" s="16" t="s">
        <v>261</v>
      </c>
      <c r="N6" s="16" t="s">
        <v>36</v>
      </c>
      <c r="O6" s="16" t="s">
        <v>262</v>
      </c>
      <c r="P6" s="16" t="s">
        <v>38</v>
      </c>
      <c r="Q6" s="16" t="s">
        <v>39</v>
      </c>
      <c r="R6" s="16" t="s">
        <v>40</v>
      </c>
      <c r="S6" s="16" t="s">
        <v>263</v>
      </c>
      <c r="T6" s="16" t="s">
        <v>42</v>
      </c>
      <c r="U6" s="16" t="s">
        <v>264</v>
      </c>
      <c r="V6" s="16" t="s">
        <v>265</v>
      </c>
      <c r="W6" s="16" t="s">
        <v>42</v>
      </c>
      <c r="X6" s="22" t="s">
        <v>266</v>
      </c>
      <c r="Y6" s="22" t="s">
        <v>267</v>
      </c>
      <c r="Z6" s="22" t="s">
        <v>268</v>
      </c>
      <c r="AA6" s="22" t="s">
        <v>42</v>
      </c>
      <c r="AB6" s="43" t="s">
        <v>269</v>
      </c>
      <c r="AC6" s="43" t="s">
        <v>270</v>
      </c>
      <c r="AD6" s="43" t="s">
        <v>42</v>
      </c>
      <c r="AE6" s="43" t="s">
        <v>271</v>
      </c>
      <c r="AF6" s="43" t="s">
        <v>272</v>
      </c>
      <c r="AG6" s="43" t="s">
        <v>42</v>
      </c>
      <c r="AH6" s="43" t="s">
        <v>271</v>
      </c>
      <c r="AI6" s="43" t="s">
        <v>272</v>
      </c>
      <c r="AJ6" s="43" t="s">
        <v>42</v>
      </c>
      <c r="AK6" s="16" t="s">
        <v>273</v>
      </c>
      <c r="AL6" s="16" t="s">
        <v>274</v>
      </c>
      <c r="AM6" s="48" t="s">
        <v>233</v>
      </c>
      <c r="AN6" s="48" t="s">
        <v>234</v>
      </c>
      <c r="AO6" s="385"/>
    </row>
    <row r="7" spans="1:41" s="11" customFormat="1" ht="19.5" customHeight="1">
      <c r="A7" s="19" t="s">
        <v>91</v>
      </c>
      <c r="B7" s="20"/>
      <c r="C7" s="20"/>
      <c r="D7" s="21" t="s">
        <v>97</v>
      </c>
      <c r="E7" s="16" t="s">
        <v>98</v>
      </c>
      <c r="F7" s="22" t="s">
        <v>99</v>
      </c>
      <c r="G7" s="23" t="s">
        <v>99</v>
      </c>
      <c r="H7" s="23" t="s">
        <v>99</v>
      </c>
      <c r="I7" s="23" t="s">
        <v>99</v>
      </c>
      <c r="J7" s="23" t="s">
        <v>99</v>
      </c>
      <c r="K7" s="16"/>
      <c r="L7" s="16"/>
      <c r="M7" s="16" t="s">
        <v>95</v>
      </c>
      <c r="N7" s="16" t="s">
        <v>95</v>
      </c>
      <c r="O7" s="16" t="s">
        <v>96</v>
      </c>
      <c r="P7" s="16" t="s">
        <v>96</v>
      </c>
      <c r="Q7" s="16" t="s">
        <v>96</v>
      </c>
      <c r="R7" s="16" t="s">
        <v>96</v>
      </c>
      <c r="S7" s="16" t="s">
        <v>96</v>
      </c>
      <c r="T7" s="16"/>
      <c r="U7" s="16" t="s">
        <v>92</v>
      </c>
      <c r="V7" s="16" t="s">
        <v>92</v>
      </c>
      <c r="W7" s="16" t="s">
        <v>92</v>
      </c>
      <c r="X7" s="22" t="s">
        <v>92</v>
      </c>
      <c r="Y7" s="22" t="s">
        <v>92</v>
      </c>
      <c r="Z7" s="22" t="s">
        <v>92</v>
      </c>
      <c r="AA7" s="22" t="s">
        <v>92</v>
      </c>
      <c r="AB7" s="43" t="s">
        <v>96</v>
      </c>
      <c r="AC7" s="44" t="s">
        <v>95</v>
      </c>
      <c r="AD7" s="31"/>
      <c r="AE7" s="43" t="s">
        <v>96</v>
      </c>
      <c r="AF7" s="44" t="s">
        <v>95</v>
      </c>
      <c r="AG7" s="31"/>
      <c r="AH7" s="43" t="s">
        <v>96</v>
      </c>
      <c r="AI7" s="44" t="s">
        <v>95</v>
      </c>
      <c r="AJ7" s="31"/>
      <c r="AK7" s="22" t="s">
        <v>92</v>
      </c>
      <c r="AL7" s="22" t="s">
        <v>92</v>
      </c>
      <c r="AM7" s="22" t="s">
        <v>92</v>
      </c>
      <c r="AN7" s="22" t="s">
        <v>92</v>
      </c>
      <c r="AO7" s="51" t="s">
        <v>275</v>
      </c>
    </row>
    <row r="8" spans="1:41" s="11" customFormat="1" ht="18" customHeight="1">
      <c r="A8" s="24" t="s">
        <v>7</v>
      </c>
      <c r="B8" s="16">
        <v>1</v>
      </c>
      <c r="C8" s="16">
        <v>2</v>
      </c>
      <c r="D8" s="16">
        <v>4</v>
      </c>
      <c r="E8" s="16">
        <v>5</v>
      </c>
      <c r="F8" s="16">
        <v>6</v>
      </c>
      <c r="G8" s="16" t="s">
        <v>276</v>
      </c>
      <c r="H8" s="16" t="s">
        <v>277</v>
      </c>
      <c r="I8" s="16" t="s">
        <v>278</v>
      </c>
      <c r="J8" s="16" t="s">
        <v>279</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16">
        <v>32</v>
      </c>
      <c r="AK8" s="16">
        <v>33</v>
      </c>
      <c r="AL8" s="16">
        <v>34</v>
      </c>
      <c r="AM8" s="16">
        <v>35</v>
      </c>
      <c r="AN8" s="16">
        <v>36</v>
      </c>
      <c r="AO8" s="51">
        <v>37</v>
      </c>
    </row>
    <row r="9" spans="1:41" s="12" customFormat="1" ht="18" customHeight="1">
      <c r="A9" s="25" t="s">
        <v>103</v>
      </c>
      <c r="B9" s="20"/>
      <c r="C9" s="26">
        <f>C10+C13+C16+C19+C22+C25+C28</f>
        <v>0</v>
      </c>
      <c r="D9" s="27"/>
      <c r="E9" s="26">
        <f aca="true" t="shared" si="0" ref="E9:J9">E10+E13+E16+E19+E22+E25+E28</f>
        <v>0</v>
      </c>
      <c r="F9" s="26">
        <f t="shared" si="0"/>
        <v>0</v>
      </c>
      <c r="G9" s="26">
        <f t="shared" si="0"/>
        <v>0</v>
      </c>
      <c r="H9" s="26">
        <f t="shared" si="0"/>
        <v>0</v>
      </c>
      <c r="I9" s="26">
        <f t="shared" si="0"/>
        <v>0</v>
      </c>
      <c r="J9" s="26">
        <f t="shared" si="0"/>
        <v>0</v>
      </c>
      <c r="K9" s="16"/>
      <c r="L9" s="16"/>
      <c r="M9" s="26">
        <f aca="true" t="shared" si="1" ref="M9:AC9">M10+M13+M16+M19+M22+M25+M28</f>
        <v>0</v>
      </c>
      <c r="N9" s="26">
        <f t="shared" si="1"/>
        <v>0</v>
      </c>
      <c r="O9" s="26">
        <f t="shared" si="1"/>
        <v>0</v>
      </c>
      <c r="P9" s="26">
        <f t="shared" si="1"/>
        <v>0</v>
      </c>
      <c r="Q9" s="26">
        <f t="shared" si="1"/>
        <v>0</v>
      </c>
      <c r="R9" s="26">
        <f t="shared" si="1"/>
        <v>0</v>
      </c>
      <c r="S9" s="26">
        <f t="shared" si="1"/>
        <v>0</v>
      </c>
      <c r="T9" s="26">
        <f t="shared" si="1"/>
        <v>0</v>
      </c>
      <c r="U9" s="26">
        <f t="shared" si="1"/>
        <v>0</v>
      </c>
      <c r="V9" s="26">
        <f t="shared" si="1"/>
        <v>0</v>
      </c>
      <c r="W9" s="26">
        <f t="shared" si="1"/>
        <v>0</v>
      </c>
      <c r="X9" s="26">
        <f t="shared" si="1"/>
        <v>0</v>
      </c>
      <c r="Y9" s="26">
        <f t="shared" si="1"/>
        <v>0</v>
      </c>
      <c r="Z9" s="26">
        <f t="shared" si="1"/>
        <v>0</v>
      </c>
      <c r="AA9" s="26">
        <f t="shared" si="1"/>
        <v>0</v>
      </c>
      <c r="AB9" s="26">
        <f t="shared" si="1"/>
        <v>0</v>
      </c>
      <c r="AC9" s="26">
        <f t="shared" si="1"/>
        <v>0</v>
      </c>
      <c r="AD9" s="45"/>
      <c r="AE9" s="26">
        <f>AE10+AE13+AE16+AE19+AE22+AE25+AE28</f>
        <v>0</v>
      </c>
      <c r="AF9" s="26">
        <f>AF10+AF13+AF16+AF19+AF22+AF25+AF28</f>
        <v>0</v>
      </c>
      <c r="AG9" s="45"/>
      <c r="AH9" s="26">
        <f>AH10+AH13+AH16+AH19+AH22+AH25+AH28</f>
        <v>0</v>
      </c>
      <c r="AI9" s="26">
        <f>AI10+AI13+AI16+AI19+AI22+AI25+AI28</f>
        <v>0</v>
      </c>
      <c r="AJ9" s="45"/>
      <c r="AK9" s="26">
        <f>AK10+AK13+AK16+AK19+AK22+AK25+AK28</f>
        <v>0</v>
      </c>
      <c r="AL9" s="26">
        <f>AL10+AL13+AL16+AL19+AL22+AL25+AL28</f>
        <v>0</v>
      </c>
      <c r="AM9" s="26">
        <f>AM10+AM13+AM16+AM19+AM22+AM25+AM28</f>
        <v>0</v>
      </c>
      <c r="AN9" s="26">
        <f>AN10+AN13+AN16+AN19+AN22+AN25+AN28</f>
        <v>0</v>
      </c>
      <c r="AO9" s="52">
        <f>AO10+AO13+AO16+AO19+AO22+AO25+AO28</f>
        <v>0</v>
      </c>
    </row>
    <row r="10" spans="1:41" s="12" customFormat="1" ht="18" customHeight="1">
      <c r="A10" s="320" t="s">
        <v>104</v>
      </c>
      <c r="B10" s="321"/>
      <c r="C10" s="28">
        <f>SUM(C11:C12)</f>
        <v>0</v>
      </c>
      <c r="D10" s="28">
        <f aca="true" t="shared" si="2" ref="D10:AO10">SUM(D11:D12)</f>
        <v>0</v>
      </c>
      <c r="E10" s="28">
        <f t="shared" si="2"/>
        <v>0</v>
      </c>
      <c r="F10" s="28">
        <f t="shared" si="2"/>
        <v>0</v>
      </c>
      <c r="G10" s="28">
        <f t="shared" si="2"/>
        <v>0</v>
      </c>
      <c r="H10" s="28">
        <f t="shared" si="2"/>
        <v>0</v>
      </c>
      <c r="I10" s="28">
        <f t="shared" si="2"/>
        <v>0</v>
      </c>
      <c r="J10" s="28">
        <f t="shared" si="2"/>
        <v>0</v>
      </c>
      <c r="K10" s="28">
        <f t="shared" si="2"/>
        <v>0</v>
      </c>
      <c r="L10" s="28">
        <f t="shared" si="2"/>
        <v>0</v>
      </c>
      <c r="M10" s="28">
        <f t="shared" si="2"/>
        <v>0</v>
      </c>
      <c r="N10" s="28">
        <f t="shared" si="2"/>
        <v>0</v>
      </c>
      <c r="O10" s="28">
        <f t="shared" si="2"/>
        <v>0</v>
      </c>
      <c r="P10" s="28">
        <f t="shared" si="2"/>
        <v>0</v>
      </c>
      <c r="Q10" s="28">
        <f t="shared" si="2"/>
        <v>0</v>
      </c>
      <c r="R10" s="28">
        <f t="shared" si="2"/>
        <v>0</v>
      </c>
      <c r="S10" s="28">
        <f t="shared" si="2"/>
        <v>0</v>
      </c>
      <c r="T10" s="28">
        <f t="shared" si="2"/>
        <v>0</v>
      </c>
      <c r="U10" s="28">
        <f t="shared" si="2"/>
        <v>0</v>
      </c>
      <c r="V10" s="28">
        <f t="shared" si="2"/>
        <v>0</v>
      </c>
      <c r="W10" s="28">
        <f t="shared" si="2"/>
        <v>0</v>
      </c>
      <c r="X10" s="28">
        <f t="shared" si="2"/>
        <v>0</v>
      </c>
      <c r="Y10" s="28">
        <f t="shared" si="2"/>
        <v>0</v>
      </c>
      <c r="Z10" s="28">
        <f t="shared" si="2"/>
        <v>0</v>
      </c>
      <c r="AA10" s="28">
        <f t="shared" si="2"/>
        <v>0</v>
      </c>
      <c r="AB10" s="28">
        <f t="shared" si="2"/>
        <v>0</v>
      </c>
      <c r="AC10" s="28">
        <f t="shared" si="2"/>
        <v>0</v>
      </c>
      <c r="AD10" s="28">
        <f t="shared" si="2"/>
        <v>0</v>
      </c>
      <c r="AE10" s="28">
        <f t="shared" si="2"/>
        <v>0</v>
      </c>
      <c r="AF10" s="28">
        <f t="shared" si="2"/>
        <v>0</v>
      </c>
      <c r="AG10" s="28">
        <f t="shared" si="2"/>
        <v>0</v>
      </c>
      <c r="AH10" s="28">
        <f t="shared" si="2"/>
        <v>0</v>
      </c>
      <c r="AI10" s="28">
        <f t="shared" si="2"/>
        <v>0</v>
      </c>
      <c r="AJ10" s="28">
        <f t="shared" si="2"/>
        <v>0</v>
      </c>
      <c r="AK10" s="28">
        <f t="shared" si="2"/>
        <v>0</v>
      </c>
      <c r="AL10" s="28">
        <f t="shared" si="2"/>
        <v>0</v>
      </c>
      <c r="AM10" s="28">
        <f t="shared" si="2"/>
        <v>0</v>
      </c>
      <c r="AN10" s="28">
        <f t="shared" si="2"/>
        <v>0</v>
      </c>
      <c r="AO10" s="53">
        <f t="shared" si="2"/>
        <v>0</v>
      </c>
    </row>
    <row r="11" spans="1:41" s="12" customFormat="1" ht="18" customHeight="1">
      <c r="A11" s="29">
        <v>1</v>
      </c>
      <c r="B11" s="30" t="s">
        <v>105</v>
      </c>
      <c r="C11" s="31"/>
      <c r="D11" s="31"/>
      <c r="E11" s="31"/>
      <c r="F11" s="28">
        <f>SUM(G11:J11)</f>
        <v>0</v>
      </c>
      <c r="G11" s="31"/>
      <c r="H11" s="31"/>
      <c r="I11" s="31"/>
      <c r="J11" s="31"/>
      <c r="K11" s="31"/>
      <c r="L11" s="31"/>
      <c r="M11" s="31"/>
      <c r="N11" s="31"/>
      <c r="O11" s="31"/>
      <c r="P11" s="31"/>
      <c r="Q11" s="31"/>
      <c r="R11" s="31"/>
      <c r="S11" s="31"/>
      <c r="T11" s="31"/>
      <c r="U11" s="31"/>
      <c r="V11" s="31"/>
      <c r="W11" s="28"/>
      <c r="X11" s="31"/>
      <c r="Y11" s="31"/>
      <c r="Z11" s="31"/>
      <c r="AA11" s="28"/>
      <c r="AB11" s="31"/>
      <c r="AC11" s="31"/>
      <c r="AD11" s="31"/>
      <c r="AE11" s="31"/>
      <c r="AF11" s="31"/>
      <c r="AG11" s="31"/>
      <c r="AH11" s="31"/>
      <c r="AI11" s="31"/>
      <c r="AJ11" s="31"/>
      <c r="AK11" s="31"/>
      <c r="AL11" s="31"/>
      <c r="AM11" s="31"/>
      <c r="AN11" s="31"/>
      <c r="AO11" s="54"/>
    </row>
    <row r="12" spans="1:41" s="12" customFormat="1" ht="18" customHeight="1">
      <c r="A12" s="29">
        <v>2</v>
      </c>
      <c r="B12" s="30" t="s">
        <v>106</v>
      </c>
      <c r="C12" s="31"/>
      <c r="D12" s="31"/>
      <c r="E12" s="31"/>
      <c r="F12" s="28">
        <f>SUM(G12:J12)</f>
        <v>0</v>
      </c>
      <c r="G12" s="31"/>
      <c r="H12" s="31"/>
      <c r="I12" s="31"/>
      <c r="J12" s="31"/>
      <c r="K12" s="31"/>
      <c r="L12" s="31"/>
      <c r="M12" s="31"/>
      <c r="N12" s="31"/>
      <c r="O12" s="31"/>
      <c r="P12" s="31"/>
      <c r="Q12" s="31"/>
      <c r="R12" s="31"/>
      <c r="S12" s="31"/>
      <c r="T12" s="31"/>
      <c r="U12" s="31"/>
      <c r="V12" s="31"/>
      <c r="W12" s="28"/>
      <c r="X12" s="31"/>
      <c r="Y12" s="31"/>
      <c r="Z12" s="31"/>
      <c r="AA12" s="28"/>
      <c r="AB12" s="31"/>
      <c r="AC12" s="31"/>
      <c r="AD12" s="31"/>
      <c r="AE12" s="31"/>
      <c r="AF12" s="31"/>
      <c r="AG12" s="31"/>
      <c r="AH12" s="31"/>
      <c r="AI12" s="31"/>
      <c r="AJ12" s="31"/>
      <c r="AK12" s="31"/>
      <c r="AL12" s="31"/>
      <c r="AM12" s="31"/>
      <c r="AN12" s="31"/>
      <c r="AO12" s="54"/>
    </row>
    <row r="13" spans="1:41" s="12" customFormat="1" ht="18" customHeight="1">
      <c r="A13" s="320" t="s">
        <v>107</v>
      </c>
      <c r="B13" s="321"/>
      <c r="C13" s="28">
        <f>SUM(C14:C15)</f>
        <v>0</v>
      </c>
      <c r="D13" s="28">
        <f aca="true" t="shared" si="3" ref="D13:AO13">SUM(D14:D15)</f>
        <v>0</v>
      </c>
      <c r="E13" s="28">
        <f t="shared" si="3"/>
        <v>0</v>
      </c>
      <c r="F13" s="28">
        <f t="shared" si="3"/>
        <v>0</v>
      </c>
      <c r="G13" s="28">
        <f t="shared" si="3"/>
        <v>0</v>
      </c>
      <c r="H13" s="28">
        <f t="shared" si="3"/>
        <v>0</v>
      </c>
      <c r="I13" s="28">
        <f t="shared" si="3"/>
        <v>0</v>
      </c>
      <c r="J13" s="28">
        <f t="shared" si="3"/>
        <v>0</v>
      </c>
      <c r="K13" s="28">
        <f t="shared" si="3"/>
        <v>0</v>
      </c>
      <c r="L13" s="28">
        <f t="shared" si="3"/>
        <v>0</v>
      </c>
      <c r="M13" s="28">
        <f t="shared" si="3"/>
        <v>0</v>
      </c>
      <c r="N13" s="28">
        <f t="shared" si="3"/>
        <v>0</v>
      </c>
      <c r="O13" s="28">
        <f t="shared" si="3"/>
        <v>0</v>
      </c>
      <c r="P13" s="28">
        <f t="shared" si="3"/>
        <v>0</v>
      </c>
      <c r="Q13" s="28">
        <f t="shared" si="3"/>
        <v>0</v>
      </c>
      <c r="R13" s="28">
        <f t="shared" si="3"/>
        <v>0</v>
      </c>
      <c r="S13" s="28">
        <f t="shared" si="3"/>
        <v>0</v>
      </c>
      <c r="T13" s="28">
        <f t="shared" si="3"/>
        <v>0</v>
      </c>
      <c r="U13" s="28">
        <f t="shared" si="3"/>
        <v>0</v>
      </c>
      <c r="V13" s="28">
        <f t="shared" si="3"/>
        <v>0</v>
      </c>
      <c r="W13" s="28">
        <f t="shared" si="3"/>
        <v>0</v>
      </c>
      <c r="X13" s="28">
        <f t="shared" si="3"/>
        <v>0</v>
      </c>
      <c r="Y13" s="28">
        <f t="shared" si="3"/>
        <v>0</v>
      </c>
      <c r="Z13" s="28">
        <f t="shared" si="3"/>
        <v>0</v>
      </c>
      <c r="AA13" s="28">
        <f t="shared" si="3"/>
        <v>0</v>
      </c>
      <c r="AB13" s="28">
        <f t="shared" si="3"/>
        <v>0</v>
      </c>
      <c r="AC13" s="28">
        <f t="shared" si="3"/>
        <v>0</v>
      </c>
      <c r="AD13" s="28">
        <f t="shared" si="3"/>
        <v>0</v>
      </c>
      <c r="AE13" s="28">
        <f t="shared" si="3"/>
        <v>0</v>
      </c>
      <c r="AF13" s="28">
        <f t="shared" si="3"/>
        <v>0</v>
      </c>
      <c r="AG13" s="28">
        <f t="shared" si="3"/>
        <v>0</v>
      </c>
      <c r="AH13" s="28">
        <f t="shared" si="3"/>
        <v>0</v>
      </c>
      <c r="AI13" s="28">
        <f t="shared" si="3"/>
        <v>0</v>
      </c>
      <c r="AJ13" s="28">
        <f t="shared" si="3"/>
        <v>0</v>
      </c>
      <c r="AK13" s="28">
        <f t="shared" si="3"/>
        <v>0</v>
      </c>
      <c r="AL13" s="28">
        <f t="shared" si="3"/>
        <v>0</v>
      </c>
      <c r="AM13" s="28">
        <f t="shared" si="3"/>
        <v>0</v>
      </c>
      <c r="AN13" s="28">
        <f t="shared" si="3"/>
        <v>0</v>
      </c>
      <c r="AO13" s="53">
        <f t="shared" si="3"/>
        <v>0</v>
      </c>
    </row>
    <row r="14" spans="1:41" s="12" customFormat="1" ht="18" customHeight="1">
      <c r="A14" s="29">
        <v>1</v>
      </c>
      <c r="B14" s="30" t="s">
        <v>108</v>
      </c>
      <c r="C14" s="31"/>
      <c r="D14" s="31"/>
      <c r="E14" s="31"/>
      <c r="F14" s="28">
        <f>SUM(G14:J14)</f>
        <v>0</v>
      </c>
      <c r="G14" s="31"/>
      <c r="H14" s="31"/>
      <c r="I14" s="31"/>
      <c r="J14" s="31"/>
      <c r="K14" s="31"/>
      <c r="L14" s="31"/>
      <c r="M14" s="31"/>
      <c r="N14" s="31"/>
      <c r="O14" s="31"/>
      <c r="P14" s="31"/>
      <c r="Q14" s="31"/>
      <c r="R14" s="31"/>
      <c r="S14" s="31"/>
      <c r="T14" s="31"/>
      <c r="U14" s="31"/>
      <c r="V14" s="31"/>
      <c r="W14" s="28"/>
      <c r="X14" s="31"/>
      <c r="Y14" s="31"/>
      <c r="Z14" s="31"/>
      <c r="AA14" s="28"/>
      <c r="AB14" s="31"/>
      <c r="AC14" s="31"/>
      <c r="AD14" s="31"/>
      <c r="AE14" s="31"/>
      <c r="AF14" s="31"/>
      <c r="AG14" s="31"/>
      <c r="AH14" s="31"/>
      <c r="AI14" s="31"/>
      <c r="AJ14" s="31"/>
      <c r="AK14" s="31"/>
      <c r="AL14" s="31"/>
      <c r="AM14" s="31"/>
      <c r="AN14" s="31"/>
      <c r="AO14" s="54"/>
    </row>
    <row r="15" spans="1:41" s="12" customFormat="1" ht="18" customHeight="1">
      <c r="A15" s="29">
        <v>2</v>
      </c>
      <c r="B15" s="30" t="s">
        <v>108</v>
      </c>
      <c r="C15" s="31"/>
      <c r="D15" s="31"/>
      <c r="E15" s="31"/>
      <c r="F15" s="28">
        <f>SUM(G15:J15)</f>
        <v>0</v>
      </c>
      <c r="G15" s="31"/>
      <c r="H15" s="31"/>
      <c r="I15" s="31"/>
      <c r="J15" s="31"/>
      <c r="K15" s="31"/>
      <c r="L15" s="31"/>
      <c r="M15" s="31"/>
      <c r="N15" s="31"/>
      <c r="O15" s="31"/>
      <c r="P15" s="31"/>
      <c r="Q15" s="31"/>
      <c r="R15" s="31"/>
      <c r="S15" s="31"/>
      <c r="T15" s="31"/>
      <c r="U15" s="31"/>
      <c r="V15" s="31"/>
      <c r="W15" s="28"/>
      <c r="X15" s="31"/>
      <c r="Y15" s="31"/>
      <c r="Z15" s="31"/>
      <c r="AA15" s="28"/>
      <c r="AB15" s="31"/>
      <c r="AC15" s="31"/>
      <c r="AD15" s="31"/>
      <c r="AE15" s="31"/>
      <c r="AF15" s="31"/>
      <c r="AG15" s="31"/>
      <c r="AH15" s="31"/>
      <c r="AI15" s="31"/>
      <c r="AJ15" s="31"/>
      <c r="AK15" s="31"/>
      <c r="AL15" s="31"/>
      <c r="AM15" s="31"/>
      <c r="AN15" s="31"/>
      <c r="AO15" s="54"/>
    </row>
    <row r="16" spans="1:41" s="12" customFormat="1" ht="18" customHeight="1">
      <c r="A16" s="320" t="s">
        <v>109</v>
      </c>
      <c r="B16" s="321"/>
      <c r="C16" s="28">
        <f>SUM(C17:C18)</f>
        <v>0</v>
      </c>
      <c r="D16" s="28">
        <f aca="true" t="shared" si="4" ref="D16:AO16">SUM(D17:D18)</f>
        <v>0</v>
      </c>
      <c r="E16" s="28">
        <f t="shared" si="4"/>
        <v>0</v>
      </c>
      <c r="F16" s="28">
        <f t="shared" si="4"/>
        <v>0</v>
      </c>
      <c r="G16" s="28">
        <f t="shared" si="4"/>
        <v>0</v>
      </c>
      <c r="H16" s="28">
        <f t="shared" si="4"/>
        <v>0</v>
      </c>
      <c r="I16" s="28">
        <f t="shared" si="4"/>
        <v>0</v>
      </c>
      <c r="J16" s="28">
        <f t="shared" si="4"/>
        <v>0</v>
      </c>
      <c r="K16" s="28">
        <f t="shared" si="4"/>
        <v>0</v>
      </c>
      <c r="L16" s="28">
        <f t="shared" si="4"/>
        <v>0</v>
      </c>
      <c r="M16" s="28">
        <f t="shared" si="4"/>
        <v>0</v>
      </c>
      <c r="N16" s="28">
        <f t="shared" si="4"/>
        <v>0</v>
      </c>
      <c r="O16" s="28">
        <f t="shared" si="4"/>
        <v>0</v>
      </c>
      <c r="P16" s="28">
        <f t="shared" si="4"/>
        <v>0</v>
      </c>
      <c r="Q16" s="28">
        <f t="shared" si="4"/>
        <v>0</v>
      </c>
      <c r="R16" s="28">
        <f t="shared" si="4"/>
        <v>0</v>
      </c>
      <c r="S16" s="28">
        <f t="shared" si="4"/>
        <v>0</v>
      </c>
      <c r="T16" s="28">
        <f t="shared" si="4"/>
        <v>0</v>
      </c>
      <c r="U16" s="28">
        <f t="shared" si="4"/>
        <v>0</v>
      </c>
      <c r="V16" s="28">
        <f t="shared" si="4"/>
        <v>0</v>
      </c>
      <c r="W16" s="28">
        <f t="shared" si="4"/>
        <v>0</v>
      </c>
      <c r="X16" s="28">
        <f t="shared" si="4"/>
        <v>0</v>
      </c>
      <c r="Y16" s="28">
        <f t="shared" si="4"/>
        <v>0</v>
      </c>
      <c r="Z16" s="28">
        <f t="shared" si="4"/>
        <v>0</v>
      </c>
      <c r="AA16" s="28">
        <f t="shared" si="4"/>
        <v>0</v>
      </c>
      <c r="AB16" s="28">
        <f t="shared" si="4"/>
        <v>0</v>
      </c>
      <c r="AC16" s="28">
        <f t="shared" si="4"/>
        <v>0</v>
      </c>
      <c r="AD16" s="28">
        <f t="shared" si="4"/>
        <v>0</v>
      </c>
      <c r="AE16" s="28">
        <f t="shared" si="4"/>
        <v>0</v>
      </c>
      <c r="AF16" s="28">
        <f t="shared" si="4"/>
        <v>0</v>
      </c>
      <c r="AG16" s="28">
        <f t="shared" si="4"/>
        <v>0</v>
      </c>
      <c r="AH16" s="28">
        <f t="shared" si="4"/>
        <v>0</v>
      </c>
      <c r="AI16" s="28">
        <f t="shared" si="4"/>
        <v>0</v>
      </c>
      <c r="AJ16" s="28">
        <f t="shared" si="4"/>
        <v>0</v>
      </c>
      <c r="AK16" s="28">
        <f t="shared" si="4"/>
        <v>0</v>
      </c>
      <c r="AL16" s="28">
        <f t="shared" si="4"/>
        <v>0</v>
      </c>
      <c r="AM16" s="28">
        <f t="shared" si="4"/>
        <v>0</v>
      </c>
      <c r="AN16" s="28">
        <f t="shared" si="4"/>
        <v>0</v>
      </c>
      <c r="AO16" s="53">
        <f t="shared" si="4"/>
        <v>0</v>
      </c>
    </row>
    <row r="17" spans="1:41" s="12" customFormat="1" ht="18" customHeight="1">
      <c r="A17" s="29">
        <v>1</v>
      </c>
      <c r="B17" s="30" t="s">
        <v>110</v>
      </c>
      <c r="C17" s="31"/>
      <c r="D17" s="31"/>
      <c r="E17" s="31"/>
      <c r="F17" s="28">
        <f>SUM(G17:J17)</f>
        <v>0</v>
      </c>
      <c r="G17" s="31"/>
      <c r="H17" s="31"/>
      <c r="I17" s="31"/>
      <c r="J17" s="31"/>
      <c r="K17" s="31"/>
      <c r="L17" s="31"/>
      <c r="M17" s="31"/>
      <c r="N17" s="31"/>
      <c r="O17" s="31"/>
      <c r="P17" s="31"/>
      <c r="Q17" s="31"/>
      <c r="R17" s="31"/>
      <c r="S17" s="31"/>
      <c r="T17" s="31"/>
      <c r="U17" s="31"/>
      <c r="V17" s="31"/>
      <c r="W17" s="28"/>
      <c r="X17" s="31"/>
      <c r="Y17" s="31"/>
      <c r="Z17" s="31"/>
      <c r="AA17" s="28"/>
      <c r="AB17" s="31"/>
      <c r="AC17" s="31"/>
      <c r="AD17" s="31"/>
      <c r="AE17" s="31"/>
      <c r="AF17" s="31"/>
      <c r="AG17" s="31"/>
      <c r="AH17" s="31"/>
      <c r="AI17" s="31"/>
      <c r="AJ17" s="31"/>
      <c r="AK17" s="31"/>
      <c r="AL17" s="31"/>
      <c r="AM17" s="31"/>
      <c r="AN17" s="31"/>
      <c r="AO17" s="54"/>
    </row>
    <row r="18" spans="1:41" s="12" customFormat="1" ht="18" customHeight="1">
      <c r="A18" s="29">
        <v>2</v>
      </c>
      <c r="B18" s="30" t="s">
        <v>110</v>
      </c>
      <c r="C18" s="31"/>
      <c r="D18" s="31"/>
      <c r="E18" s="31"/>
      <c r="F18" s="28">
        <f>SUM(G18:J18)</f>
        <v>0</v>
      </c>
      <c r="G18" s="31"/>
      <c r="H18" s="31"/>
      <c r="I18" s="31"/>
      <c r="J18" s="31"/>
      <c r="K18" s="31"/>
      <c r="L18" s="31"/>
      <c r="M18" s="31"/>
      <c r="N18" s="31"/>
      <c r="O18" s="31"/>
      <c r="P18" s="31"/>
      <c r="Q18" s="31"/>
      <c r="R18" s="31"/>
      <c r="S18" s="31"/>
      <c r="T18" s="31"/>
      <c r="U18" s="31"/>
      <c r="V18" s="31"/>
      <c r="W18" s="28"/>
      <c r="X18" s="31"/>
      <c r="Y18" s="31"/>
      <c r="Z18" s="31"/>
      <c r="AA18" s="28"/>
      <c r="AB18" s="31"/>
      <c r="AC18" s="31"/>
      <c r="AD18" s="31"/>
      <c r="AE18" s="31"/>
      <c r="AF18" s="31"/>
      <c r="AG18" s="31"/>
      <c r="AH18" s="31"/>
      <c r="AI18" s="31"/>
      <c r="AJ18" s="31"/>
      <c r="AK18" s="31"/>
      <c r="AL18" s="31"/>
      <c r="AM18" s="31"/>
      <c r="AN18" s="31"/>
      <c r="AO18" s="54"/>
    </row>
    <row r="19" spans="1:41" s="12" customFormat="1" ht="18" customHeight="1">
      <c r="A19" s="320" t="s">
        <v>111</v>
      </c>
      <c r="B19" s="321"/>
      <c r="C19" s="28">
        <f>SUM(C20:C21)</f>
        <v>0</v>
      </c>
      <c r="D19" s="28">
        <f aca="true" t="shared" si="5" ref="D19:AO19">SUM(D20:D21)</f>
        <v>0</v>
      </c>
      <c r="E19" s="28">
        <f t="shared" si="5"/>
        <v>0</v>
      </c>
      <c r="F19" s="28">
        <f t="shared" si="5"/>
        <v>0</v>
      </c>
      <c r="G19" s="28">
        <f t="shared" si="5"/>
        <v>0</v>
      </c>
      <c r="H19" s="28">
        <f t="shared" si="5"/>
        <v>0</v>
      </c>
      <c r="I19" s="28">
        <f t="shared" si="5"/>
        <v>0</v>
      </c>
      <c r="J19" s="28">
        <f t="shared" si="5"/>
        <v>0</v>
      </c>
      <c r="K19" s="28">
        <f t="shared" si="5"/>
        <v>0</v>
      </c>
      <c r="L19" s="28">
        <f t="shared" si="5"/>
        <v>0</v>
      </c>
      <c r="M19" s="28">
        <f t="shared" si="5"/>
        <v>0</v>
      </c>
      <c r="N19" s="28">
        <f t="shared" si="5"/>
        <v>0</v>
      </c>
      <c r="O19" s="28">
        <f t="shared" si="5"/>
        <v>0</v>
      </c>
      <c r="P19" s="28">
        <f t="shared" si="5"/>
        <v>0</v>
      </c>
      <c r="Q19" s="28">
        <f t="shared" si="5"/>
        <v>0</v>
      </c>
      <c r="R19" s="28">
        <f t="shared" si="5"/>
        <v>0</v>
      </c>
      <c r="S19" s="28">
        <f t="shared" si="5"/>
        <v>0</v>
      </c>
      <c r="T19" s="28">
        <f t="shared" si="5"/>
        <v>0</v>
      </c>
      <c r="U19" s="28">
        <f t="shared" si="5"/>
        <v>0</v>
      </c>
      <c r="V19" s="28">
        <f t="shared" si="5"/>
        <v>0</v>
      </c>
      <c r="W19" s="28">
        <f t="shared" si="5"/>
        <v>0</v>
      </c>
      <c r="X19" s="28">
        <f t="shared" si="5"/>
        <v>0</v>
      </c>
      <c r="Y19" s="28">
        <f t="shared" si="5"/>
        <v>0</v>
      </c>
      <c r="Z19" s="28">
        <f t="shared" si="5"/>
        <v>0</v>
      </c>
      <c r="AA19" s="28">
        <f t="shared" si="5"/>
        <v>0</v>
      </c>
      <c r="AB19" s="28">
        <f t="shared" si="5"/>
        <v>0</v>
      </c>
      <c r="AC19" s="28">
        <f t="shared" si="5"/>
        <v>0</v>
      </c>
      <c r="AD19" s="28">
        <f t="shared" si="5"/>
        <v>0</v>
      </c>
      <c r="AE19" s="28">
        <f t="shared" si="5"/>
        <v>0</v>
      </c>
      <c r="AF19" s="28">
        <f t="shared" si="5"/>
        <v>0</v>
      </c>
      <c r="AG19" s="28">
        <f t="shared" si="5"/>
        <v>0</v>
      </c>
      <c r="AH19" s="28">
        <f t="shared" si="5"/>
        <v>0</v>
      </c>
      <c r="AI19" s="28">
        <f t="shared" si="5"/>
        <v>0</v>
      </c>
      <c r="AJ19" s="28">
        <f t="shared" si="5"/>
        <v>0</v>
      </c>
      <c r="AK19" s="28">
        <f t="shared" si="5"/>
        <v>0</v>
      </c>
      <c r="AL19" s="28">
        <f t="shared" si="5"/>
        <v>0</v>
      </c>
      <c r="AM19" s="28">
        <f t="shared" si="5"/>
        <v>0</v>
      </c>
      <c r="AN19" s="28">
        <f t="shared" si="5"/>
        <v>0</v>
      </c>
      <c r="AO19" s="53">
        <f t="shared" si="5"/>
        <v>0</v>
      </c>
    </row>
    <row r="20" spans="1:41" s="12" customFormat="1" ht="18" customHeight="1">
      <c r="A20" s="29">
        <v>1</v>
      </c>
      <c r="B20" s="30" t="s">
        <v>112</v>
      </c>
      <c r="C20" s="31"/>
      <c r="D20" s="31"/>
      <c r="E20" s="31"/>
      <c r="F20" s="28">
        <f>SUM(G20:J20)</f>
        <v>0</v>
      </c>
      <c r="G20" s="31"/>
      <c r="H20" s="31"/>
      <c r="I20" s="31"/>
      <c r="J20" s="31"/>
      <c r="K20" s="31"/>
      <c r="L20" s="31"/>
      <c r="M20" s="31"/>
      <c r="N20" s="31"/>
      <c r="O20" s="31"/>
      <c r="P20" s="31"/>
      <c r="Q20" s="31"/>
      <c r="R20" s="31"/>
      <c r="S20" s="31"/>
      <c r="T20" s="31"/>
      <c r="U20" s="31"/>
      <c r="V20" s="31"/>
      <c r="W20" s="28"/>
      <c r="X20" s="31"/>
      <c r="Y20" s="31"/>
      <c r="Z20" s="31"/>
      <c r="AA20" s="28"/>
      <c r="AB20" s="31"/>
      <c r="AC20" s="31"/>
      <c r="AD20" s="31"/>
      <c r="AE20" s="31"/>
      <c r="AF20" s="31"/>
      <c r="AG20" s="31"/>
      <c r="AH20" s="31"/>
      <c r="AI20" s="31"/>
      <c r="AJ20" s="31"/>
      <c r="AK20" s="31"/>
      <c r="AL20" s="31"/>
      <c r="AM20" s="31"/>
      <c r="AN20" s="31"/>
      <c r="AO20" s="54"/>
    </row>
    <row r="21" spans="1:41" s="12" customFormat="1" ht="18" customHeight="1">
      <c r="A21" s="29">
        <v>2</v>
      </c>
      <c r="B21" s="30" t="s">
        <v>112</v>
      </c>
      <c r="C21" s="31"/>
      <c r="D21" s="31"/>
      <c r="E21" s="31"/>
      <c r="F21" s="28">
        <f>SUM(G21:J21)</f>
        <v>0</v>
      </c>
      <c r="G21" s="31"/>
      <c r="H21" s="31"/>
      <c r="I21" s="31"/>
      <c r="J21" s="31"/>
      <c r="K21" s="31"/>
      <c r="L21" s="31"/>
      <c r="M21" s="31"/>
      <c r="N21" s="31"/>
      <c r="O21" s="31"/>
      <c r="P21" s="31"/>
      <c r="Q21" s="31"/>
      <c r="R21" s="31"/>
      <c r="S21" s="31"/>
      <c r="T21" s="31"/>
      <c r="U21" s="31"/>
      <c r="V21" s="31"/>
      <c r="W21" s="28"/>
      <c r="X21" s="31"/>
      <c r="Y21" s="31"/>
      <c r="Z21" s="31"/>
      <c r="AA21" s="28"/>
      <c r="AB21" s="31"/>
      <c r="AC21" s="31"/>
      <c r="AD21" s="31"/>
      <c r="AE21" s="31"/>
      <c r="AF21" s="31"/>
      <c r="AG21" s="31"/>
      <c r="AH21" s="31"/>
      <c r="AI21" s="31"/>
      <c r="AJ21" s="31"/>
      <c r="AK21" s="31"/>
      <c r="AL21" s="31"/>
      <c r="AM21" s="31"/>
      <c r="AN21" s="31"/>
      <c r="AO21" s="54"/>
    </row>
    <row r="22" spans="1:41" s="12" customFormat="1" ht="18" customHeight="1">
      <c r="A22" s="320" t="s">
        <v>113</v>
      </c>
      <c r="B22" s="321"/>
      <c r="C22" s="28">
        <f>SUM(C23:C24)</f>
        <v>0</v>
      </c>
      <c r="D22" s="28">
        <f aca="true" t="shared" si="6" ref="D22:AO22">SUM(D23:D24)</f>
        <v>0</v>
      </c>
      <c r="E22" s="28">
        <f t="shared" si="6"/>
        <v>0</v>
      </c>
      <c r="F22" s="28">
        <f t="shared" si="6"/>
        <v>0</v>
      </c>
      <c r="G22" s="28">
        <f t="shared" si="6"/>
        <v>0</v>
      </c>
      <c r="H22" s="28">
        <f t="shared" si="6"/>
        <v>0</v>
      </c>
      <c r="I22" s="28">
        <f t="shared" si="6"/>
        <v>0</v>
      </c>
      <c r="J22" s="28">
        <f t="shared" si="6"/>
        <v>0</v>
      </c>
      <c r="K22" s="28">
        <f t="shared" si="6"/>
        <v>0</v>
      </c>
      <c r="L22" s="28">
        <f t="shared" si="6"/>
        <v>0</v>
      </c>
      <c r="M22" s="28">
        <f t="shared" si="6"/>
        <v>0</v>
      </c>
      <c r="N22" s="28">
        <f t="shared" si="6"/>
        <v>0</v>
      </c>
      <c r="O22" s="28">
        <f t="shared" si="6"/>
        <v>0</v>
      </c>
      <c r="P22" s="28">
        <f t="shared" si="6"/>
        <v>0</v>
      </c>
      <c r="Q22" s="28">
        <f t="shared" si="6"/>
        <v>0</v>
      </c>
      <c r="R22" s="28">
        <f t="shared" si="6"/>
        <v>0</v>
      </c>
      <c r="S22" s="28">
        <f t="shared" si="6"/>
        <v>0</v>
      </c>
      <c r="T22" s="28">
        <f t="shared" si="6"/>
        <v>0</v>
      </c>
      <c r="U22" s="28">
        <f t="shared" si="6"/>
        <v>0</v>
      </c>
      <c r="V22" s="28">
        <f t="shared" si="6"/>
        <v>0</v>
      </c>
      <c r="W22" s="28">
        <f t="shared" si="6"/>
        <v>0</v>
      </c>
      <c r="X22" s="28">
        <f t="shared" si="6"/>
        <v>0</v>
      </c>
      <c r="Y22" s="28">
        <f t="shared" si="6"/>
        <v>0</v>
      </c>
      <c r="Z22" s="28">
        <f t="shared" si="6"/>
        <v>0</v>
      </c>
      <c r="AA22" s="28">
        <f t="shared" si="6"/>
        <v>0</v>
      </c>
      <c r="AB22" s="28">
        <f t="shared" si="6"/>
        <v>0</v>
      </c>
      <c r="AC22" s="28">
        <f t="shared" si="6"/>
        <v>0</v>
      </c>
      <c r="AD22" s="28">
        <f t="shared" si="6"/>
        <v>0</v>
      </c>
      <c r="AE22" s="28">
        <f t="shared" si="6"/>
        <v>0</v>
      </c>
      <c r="AF22" s="28">
        <f t="shared" si="6"/>
        <v>0</v>
      </c>
      <c r="AG22" s="28">
        <f t="shared" si="6"/>
        <v>0</v>
      </c>
      <c r="AH22" s="28">
        <f t="shared" si="6"/>
        <v>0</v>
      </c>
      <c r="AI22" s="28">
        <f t="shared" si="6"/>
        <v>0</v>
      </c>
      <c r="AJ22" s="28">
        <f t="shared" si="6"/>
        <v>0</v>
      </c>
      <c r="AK22" s="28">
        <f t="shared" si="6"/>
        <v>0</v>
      </c>
      <c r="AL22" s="28">
        <f t="shared" si="6"/>
        <v>0</v>
      </c>
      <c r="AM22" s="28">
        <f t="shared" si="6"/>
        <v>0</v>
      </c>
      <c r="AN22" s="28">
        <f t="shared" si="6"/>
        <v>0</v>
      </c>
      <c r="AO22" s="53">
        <f t="shared" si="6"/>
        <v>0</v>
      </c>
    </row>
    <row r="23" spans="1:41" s="12" customFormat="1" ht="18" customHeight="1">
      <c r="A23" s="29">
        <v>1</v>
      </c>
      <c r="B23" s="30" t="s">
        <v>114</v>
      </c>
      <c r="C23" s="31"/>
      <c r="D23" s="31"/>
      <c r="E23" s="31"/>
      <c r="F23" s="28">
        <f>SUM(G23:J23)</f>
        <v>0</v>
      </c>
      <c r="G23" s="31"/>
      <c r="H23" s="31"/>
      <c r="I23" s="31"/>
      <c r="J23" s="31"/>
      <c r="K23" s="31"/>
      <c r="L23" s="31"/>
      <c r="M23" s="31"/>
      <c r="N23" s="31"/>
      <c r="O23" s="31"/>
      <c r="P23" s="31"/>
      <c r="Q23" s="31"/>
      <c r="R23" s="31"/>
      <c r="S23" s="31"/>
      <c r="T23" s="31"/>
      <c r="U23" s="31"/>
      <c r="V23" s="31"/>
      <c r="W23" s="28"/>
      <c r="X23" s="31"/>
      <c r="Y23" s="31"/>
      <c r="Z23" s="31"/>
      <c r="AA23" s="28"/>
      <c r="AB23" s="31"/>
      <c r="AC23" s="31"/>
      <c r="AD23" s="31"/>
      <c r="AE23" s="31"/>
      <c r="AF23" s="31"/>
      <c r="AG23" s="31"/>
      <c r="AH23" s="31"/>
      <c r="AI23" s="31"/>
      <c r="AJ23" s="31"/>
      <c r="AK23" s="31"/>
      <c r="AL23" s="31"/>
      <c r="AM23" s="31"/>
      <c r="AN23" s="31"/>
      <c r="AO23" s="54"/>
    </row>
    <row r="24" spans="1:41" s="12" customFormat="1" ht="18" customHeight="1">
      <c r="A24" s="29">
        <v>2</v>
      </c>
      <c r="B24" s="30" t="s">
        <v>114</v>
      </c>
      <c r="C24" s="31"/>
      <c r="D24" s="31"/>
      <c r="E24" s="31"/>
      <c r="F24" s="28">
        <f>SUM(G24:J24)</f>
        <v>0</v>
      </c>
      <c r="G24" s="31"/>
      <c r="H24" s="31"/>
      <c r="I24" s="31"/>
      <c r="J24" s="31"/>
      <c r="K24" s="31"/>
      <c r="L24" s="31"/>
      <c r="M24" s="31"/>
      <c r="N24" s="31"/>
      <c r="O24" s="31"/>
      <c r="P24" s="31"/>
      <c r="Q24" s="31"/>
      <c r="R24" s="31"/>
      <c r="S24" s="31"/>
      <c r="T24" s="31"/>
      <c r="U24" s="31"/>
      <c r="V24" s="31"/>
      <c r="W24" s="28"/>
      <c r="X24" s="31"/>
      <c r="Y24" s="31"/>
      <c r="Z24" s="31"/>
      <c r="AA24" s="28"/>
      <c r="AB24" s="31"/>
      <c r="AC24" s="31"/>
      <c r="AD24" s="31"/>
      <c r="AE24" s="31"/>
      <c r="AF24" s="31"/>
      <c r="AG24" s="31"/>
      <c r="AH24" s="31"/>
      <c r="AI24" s="31"/>
      <c r="AJ24" s="31"/>
      <c r="AK24" s="31"/>
      <c r="AL24" s="31"/>
      <c r="AM24" s="31"/>
      <c r="AN24" s="31"/>
      <c r="AO24" s="54"/>
    </row>
    <row r="25" spans="1:41" s="12" customFormat="1" ht="18" customHeight="1">
      <c r="A25" s="320" t="s">
        <v>115</v>
      </c>
      <c r="B25" s="321"/>
      <c r="C25" s="28">
        <f>SUM(C26:C27)</f>
        <v>0</v>
      </c>
      <c r="D25" s="28">
        <f aca="true" t="shared" si="7" ref="D25:AO25">SUM(D26:D27)</f>
        <v>0</v>
      </c>
      <c r="E25" s="28">
        <f t="shared" si="7"/>
        <v>0</v>
      </c>
      <c r="F25" s="28">
        <f t="shared" si="7"/>
        <v>0</v>
      </c>
      <c r="G25" s="28">
        <f t="shared" si="7"/>
        <v>0</v>
      </c>
      <c r="H25" s="28">
        <f t="shared" si="7"/>
        <v>0</v>
      </c>
      <c r="I25" s="28">
        <f t="shared" si="7"/>
        <v>0</v>
      </c>
      <c r="J25" s="28">
        <f t="shared" si="7"/>
        <v>0</v>
      </c>
      <c r="K25" s="28">
        <f t="shared" si="7"/>
        <v>0</v>
      </c>
      <c r="L25" s="28">
        <f t="shared" si="7"/>
        <v>0</v>
      </c>
      <c r="M25" s="28">
        <f t="shared" si="7"/>
        <v>0</v>
      </c>
      <c r="N25" s="28">
        <f t="shared" si="7"/>
        <v>0</v>
      </c>
      <c r="O25" s="28">
        <f t="shared" si="7"/>
        <v>0</v>
      </c>
      <c r="P25" s="28">
        <f t="shared" si="7"/>
        <v>0</v>
      </c>
      <c r="Q25" s="28">
        <f t="shared" si="7"/>
        <v>0</v>
      </c>
      <c r="R25" s="28">
        <f t="shared" si="7"/>
        <v>0</v>
      </c>
      <c r="S25" s="28">
        <f t="shared" si="7"/>
        <v>0</v>
      </c>
      <c r="T25" s="28">
        <f t="shared" si="7"/>
        <v>0</v>
      </c>
      <c r="U25" s="28">
        <f t="shared" si="7"/>
        <v>0</v>
      </c>
      <c r="V25" s="28">
        <f t="shared" si="7"/>
        <v>0</v>
      </c>
      <c r="W25" s="28">
        <f t="shared" si="7"/>
        <v>0</v>
      </c>
      <c r="X25" s="28">
        <f t="shared" si="7"/>
        <v>0</v>
      </c>
      <c r="Y25" s="28">
        <f t="shared" si="7"/>
        <v>0</v>
      </c>
      <c r="Z25" s="28">
        <f t="shared" si="7"/>
        <v>0</v>
      </c>
      <c r="AA25" s="28">
        <f t="shared" si="7"/>
        <v>0</v>
      </c>
      <c r="AB25" s="28">
        <f t="shared" si="7"/>
        <v>0</v>
      </c>
      <c r="AC25" s="28">
        <f t="shared" si="7"/>
        <v>0</v>
      </c>
      <c r="AD25" s="28">
        <f t="shared" si="7"/>
        <v>0</v>
      </c>
      <c r="AE25" s="28">
        <f t="shared" si="7"/>
        <v>0</v>
      </c>
      <c r="AF25" s="28">
        <f t="shared" si="7"/>
        <v>0</v>
      </c>
      <c r="AG25" s="28">
        <f t="shared" si="7"/>
        <v>0</v>
      </c>
      <c r="AH25" s="28">
        <f t="shared" si="7"/>
        <v>0</v>
      </c>
      <c r="AI25" s="28">
        <f t="shared" si="7"/>
        <v>0</v>
      </c>
      <c r="AJ25" s="28">
        <f t="shared" si="7"/>
        <v>0</v>
      </c>
      <c r="AK25" s="28">
        <f t="shared" si="7"/>
        <v>0</v>
      </c>
      <c r="AL25" s="28">
        <f t="shared" si="7"/>
        <v>0</v>
      </c>
      <c r="AM25" s="28">
        <f t="shared" si="7"/>
        <v>0</v>
      </c>
      <c r="AN25" s="28">
        <f t="shared" si="7"/>
        <v>0</v>
      </c>
      <c r="AO25" s="53">
        <f t="shared" si="7"/>
        <v>0</v>
      </c>
    </row>
    <row r="26" spans="1:41" s="12" customFormat="1" ht="18" customHeight="1">
      <c r="A26" s="29">
        <v>1</v>
      </c>
      <c r="B26" s="30" t="s">
        <v>114</v>
      </c>
      <c r="C26" s="31"/>
      <c r="D26" s="31"/>
      <c r="E26" s="31"/>
      <c r="F26" s="28">
        <f>SUM(G26:J26)</f>
        <v>0</v>
      </c>
      <c r="G26" s="31"/>
      <c r="H26" s="31"/>
      <c r="I26" s="31"/>
      <c r="J26" s="31"/>
      <c r="K26" s="31"/>
      <c r="L26" s="31"/>
      <c r="M26" s="31"/>
      <c r="N26" s="31"/>
      <c r="O26" s="31"/>
      <c r="P26" s="31"/>
      <c r="Q26" s="31"/>
      <c r="R26" s="31"/>
      <c r="S26" s="31"/>
      <c r="T26" s="31"/>
      <c r="U26" s="31"/>
      <c r="V26" s="31"/>
      <c r="W26" s="28"/>
      <c r="X26" s="31"/>
      <c r="Y26" s="31"/>
      <c r="Z26" s="31"/>
      <c r="AA26" s="28"/>
      <c r="AB26" s="31"/>
      <c r="AC26" s="31"/>
      <c r="AD26" s="31"/>
      <c r="AE26" s="31"/>
      <c r="AF26" s="31"/>
      <c r="AG26" s="31"/>
      <c r="AH26" s="31"/>
      <c r="AI26" s="31"/>
      <c r="AJ26" s="31"/>
      <c r="AK26" s="31"/>
      <c r="AL26" s="31"/>
      <c r="AM26" s="31"/>
      <c r="AN26" s="31"/>
      <c r="AO26" s="54"/>
    </row>
    <row r="27" spans="1:41" s="12" customFormat="1" ht="18" customHeight="1">
      <c r="A27" s="29">
        <v>2</v>
      </c>
      <c r="B27" s="30" t="s">
        <v>114</v>
      </c>
      <c r="C27" s="31"/>
      <c r="D27" s="31"/>
      <c r="E27" s="31"/>
      <c r="F27" s="28">
        <f>SUM(G27:J27)</f>
        <v>0</v>
      </c>
      <c r="G27" s="31"/>
      <c r="H27" s="31"/>
      <c r="I27" s="31"/>
      <c r="J27" s="31"/>
      <c r="K27" s="31"/>
      <c r="L27" s="31"/>
      <c r="M27" s="31"/>
      <c r="N27" s="31"/>
      <c r="O27" s="31"/>
      <c r="P27" s="31"/>
      <c r="Q27" s="31"/>
      <c r="R27" s="31"/>
      <c r="S27" s="31"/>
      <c r="T27" s="31"/>
      <c r="U27" s="31"/>
      <c r="V27" s="31"/>
      <c r="W27" s="28"/>
      <c r="X27" s="31"/>
      <c r="Y27" s="31"/>
      <c r="Z27" s="31"/>
      <c r="AA27" s="28"/>
      <c r="AB27" s="31"/>
      <c r="AC27" s="31"/>
      <c r="AD27" s="31"/>
      <c r="AE27" s="31"/>
      <c r="AF27" s="31"/>
      <c r="AG27" s="31"/>
      <c r="AH27" s="31"/>
      <c r="AI27" s="31"/>
      <c r="AJ27" s="31"/>
      <c r="AK27" s="31"/>
      <c r="AL27" s="31"/>
      <c r="AM27" s="31"/>
      <c r="AN27" s="31"/>
      <c r="AO27" s="54"/>
    </row>
    <row r="28" spans="1:41" s="12" customFormat="1" ht="18" customHeight="1">
      <c r="A28" s="320" t="s">
        <v>116</v>
      </c>
      <c r="B28" s="321"/>
      <c r="C28" s="28">
        <f>SUM(C29:C30)</f>
        <v>0</v>
      </c>
      <c r="D28" s="28">
        <f aca="true" t="shared" si="8" ref="D28:AO28">SUM(D29:D30)</f>
        <v>0</v>
      </c>
      <c r="E28" s="28">
        <f t="shared" si="8"/>
        <v>0</v>
      </c>
      <c r="F28" s="28">
        <f t="shared" si="8"/>
        <v>0</v>
      </c>
      <c r="G28" s="28">
        <f t="shared" si="8"/>
        <v>0</v>
      </c>
      <c r="H28" s="28">
        <f t="shared" si="8"/>
        <v>0</v>
      </c>
      <c r="I28" s="28">
        <f t="shared" si="8"/>
        <v>0</v>
      </c>
      <c r="J28" s="28">
        <f t="shared" si="8"/>
        <v>0</v>
      </c>
      <c r="K28" s="28">
        <f t="shared" si="8"/>
        <v>0</v>
      </c>
      <c r="L28" s="28">
        <f t="shared" si="8"/>
        <v>0</v>
      </c>
      <c r="M28" s="28">
        <f t="shared" si="8"/>
        <v>0</v>
      </c>
      <c r="N28" s="28">
        <f t="shared" si="8"/>
        <v>0</v>
      </c>
      <c r="O28" s="28">
        <f t="shared" si="8"/>
        <v>0</v>
      </c>
      <c r="P28" s="28">
        <f t="shared" si="8"/>
        <v>0</v>
      </c>
      <c r="Q28" s="28">
        <f t="shared" si="8"/>
        <v>0</v>
      </c>
      <c r="R28" s="28">
        <f t="shared" si="8"/>
        <v>0</v>
      </c>
      <c r="S28" s="28">
        <f t="shared" si="8"/>
        <v>0</v>
      </c>
      <c r="T28" s="28">
        <f t="shared" si="8"/>
        <v>0</v>
      </c>
      <c r="U28" s="28">
        <f t="shared" si="8"/>
        <v>0</v>
      </c>
      <c r="V28" s="28">
        <f t="shared" si="8"/>
        <v>0</v>
      </c>
      <c r="W28" s="28">
        <f t="shared" si="8"/>
        <v>0</v>
      </c>
      <c r="X28" s="28">
        <f t="shared" si="8"/>
        <v>0</v>
      </c>
      <c r="Y28" s="28">
        <f t="shared" si="8"/>
        <v>0</v>
      </c>
      <c r="Z28" s="28">
        <f t="shared" si="8"/>
        <v>0</v>
      </c>
      <c r="AA28" s="28">
        <f t="shared" si="8"/>
        <v>0</v>
      </c>
      <c r="AB28" s="28">
        <f t="shared" si="8"/>
        <v>0</v>
      </c>
      <c r="AC28" s="28">
        <f t="shared" si="8"/>
        <v>0</v>
      </c>
      <c r="AD28" s="28">
        <f t="shared" si="8"/>
        <v>0</v>
      </c>
      <c r="AE28" s="28">
        <f t="shared" si="8"/>
        <v>0</v>
      </c>
      <c r="AF28" s="28">
        <f t="shared" si="8"/>
        <v>0</v>
      </c>
      <c r="AG28" s="28">
        <f t="shared" si="8"/>
        <v>0</v>
      </c>
      <c r="AH28" s="28">
        <f t="shared" si="8"/>
        <v>0</v>
      </c>
      <c r="AI28" s="28">
        <f t="shared" si="8"/>
        <v>0</v>
      </c>
      <c r="AJ28" s="28">
        <f t="shared" si="8"/>
        <v>0</v>
      </c>
      <c r="AK28" s="28">
        <f t="shared" si="8"/>
        <v>0</v>
      </c>
      <c r="AL28" s="28">
        <f t="shared" si="8"/>
        <v>0</v>
      </c>
      <c r="AM28" s="28">
        <f t="shared" si="8"/>
        <v>0</v>
      </c>
      <c r="AN28" s="28">
        <f t="shared" si="8"/>
        <v>0</v>
      </c>
      <c r="AO28" s="53">
        <f t="shared" si="8"/>
        <v>0</v>
      </c>
    </row>
    <row r="29" spans="1:41" s="12" customFormat="1" ht="18" customHeight="1">
      <c r="A29" s="29">
        <v>1</v>
      </c>
      <c r="B29" s="30" t="s">
        <v>114</v>
      </c>
      <c r="C29" s="31"/>
      <c r="D29" s="31"/>
      <c r="E29" s="31"/>
      <c r="F29" s="28">
        <f>SUM(G29:J29)</f>
        <v>0</v>
      </c>
      <c r="G29" s="31"/>
      <c r="H29" s="31"/>
      <c r="I29" s="31"/>
      <c r="J29" s="31"/>
      <c r="K29" s="31"/>
      <c r="L29" s="31"/>
      <c r="M29" s="31"/>
      <c r="N29" s="31"/>
      <c r="O29" s="31"/>
      <c r="P29" s="31"/>
      <c r="Q29" s="31"/>
      <c r="R29" s="31"/>
      <c r="S29" s="31"/>
      <c r="T29" s="31"/>
      <c r="U29" s="31"/>
      <c r="V29" s="31"/>
      <c r="W29" s="28"/>
      <c r="X29" s="31"/>
      <c r="Y29" s="31"/>
      <c r="Z29" s="31"/>
      <c r="AA29" s="28"/>
      <c r="AB29" s="31"/>
      <c r="AC29" s="31"/>
      <c r="AD29" s="31"/>
      <c r="AE29" s="31"/>
      <c r="AF29" s="31"/>
      <c r="AG29" s="31"/>
      <c r="AH29" s="31"/>
      <c r="AI29" s="31"/>
      <c r="AJ29" s="31"/>
      <c r="AK29" s="31"/>
      <c r="AL29" s="31"/>
      <c r="AM29" s="31"/>
      <c r="AN29" s="31"/>
      <c r="AO29" s="54"/>
    </row>
    <row r="30" spans="1:41" s="12" customFormat="1" ht="18" customHeight="1">
      <c r="A30" s="32">
        <v>2</v>
      </c>
      <c r="B30" s="33" t="s">
        <v>114</v>
      </c>
      <c r="C30" s="34"/>
      <c r="D30" s="35"/>
      <c r="E30" s="35"/>
      <c r="F30" s="36">
        <f>SUM(G30:J30)</f>
        <v>0</v>
      </c>
      <c r="G30" s="34"/>
      <c r="H30" s="34"/>
      <c r="I30" s="34"/>
      <c r="J30" s="34"/>
      <c r="K30" s="34"/>
      <c r="L30" s="34"/>
      <c r="M30" s="34"/>
      <c r="N30" s="34"/>
      <c r="O30" s="34"/>
      <c r="P30" s="34"/>
      <c r="Q30" s="34"/>
      <c r="R30" s="34"/>
      <c r="S30" s="34"/>
      <c r="T30" s="34"/>
      <c r="U30" s="34"/>
      <c r="V30" s="34"/>
      <c r="W30" s="36"/>
      <c r="X30" s="34"/>
      <c r="Y30" s="34"/>
      <c r="Z30" s="34"/>
      <c r="AA30" s="36"/>
      <c r="AB30" s="35"/>
      <c r="AC30" s="35"/>
      <c r="AD30" s="35"/>
      <c r="AE30" s="35"/>
      <c r="AF30" s="35"/>
      <c r="AG30" s="35"/>
      <c r="AH30" s="35"/>
      <c r="AI30" s="35"/>
      <c r="AJ30" s="35"/>
      <c r="AK30" s="35"/>
      <c r="AL30" s="35"/>
      <c r="AM30" s="35"/>
      <c r="AN30" s="35"/>
      <c r="AO30" s="55"/>
    </row>
    <row r="31" spans="1:41" s="12" customFormat="1" ht="36.75" customHeight="1">
      <c r="A31" s="322" t="s">
        <v>280</v>
      </c>
      <c r="B31" s="275"/>
      <c r="C31" s="275"/>
      <c r="D31" s="275"/>
      <c r="E31" s="275"/>
      <c r="F31" s="275"/>
      <c r="G31" s="275"/>
      <c r="H31" s="275"/>
      <c r="I31" s="275"/>
      <c r="J31" s="275" t="s">
        <v>281</v>
      </c>
      <c r="K31" s="275"/>
      <c r="L31" s="277"/>
      <c r="M31" s="277"/>
      <c r="N31" s="277"/>
      <c r="O31" s="277"/>
      <c r="P31" s="277"/>
      <c r="Q31" s="277"/>
      <c r="R31" s="277"/>
      <c r="S31" s="277"/>
      <c r="T31" s="295" t="s">
        <v>119</v>
      </c>
      <c r="U31" s="295"/>
      <c r="V31" s="295"/>
      <c r="W31" s="295"/>
      <c r="X31" s="295"/>
      <c r="Y31" s="295"/>
      <c r="Z31" s="295"/>
      <c r="AA31" s="295"/>
      <c r="AB31" s="295"/>
      <c r="AC31" s="295"/>
      <c r="AD31" s="295"/>
      <c r="AE31" s="295"/>
      <c r="AF31" s="295"/>
      <c r="AG31" s="295"/>
      <c r="AH31" s="295"/>
      <c r="AI31" s="295"/>
      <c r="AJ31" s="295"/>
      <c r="AK31" s="295"/>
      <c r="AL31" s="295"/>
      <c r="AM31" s="295"/>
      <c r="AN31" s="295"/>
      <c r="AO31" s="296"/>
    </row>
    <row r="32" spans="1:41" s="12" customFormat="1" ht="36" customHeight="1">
      <c r="A32" s="323"/>
      <c r="B32" s="299"/>
      <c r="C32" s="319" t="s">
        <v>122</v>
      </c>
      <c r="D32" s="319"/>
      <c r="E32" s="319"/>
      <c r="F32" s="319"/>
      <c r="G32" s="319"/>
      <c r="H32" s="319"/>
      <c r="I32" s="319"/>
      <c r="J32" s="299"/>
      <c r="K32" s="299"/>
      <c r="L32" s="319" t="s">
        <v>123</v>
      </c>
      <c r="M32" s="319"/>
      <c r="N32" s="319"/>
      <c r="O32" s="319"/>
      <c r="P32" s="319"/>
      <c r="Q32" s="319"/>
      <c r="R32" s="319"/>
      <c r="S32" s="319"/>
      <c r="T32" s="297"/>
      <c r="U32" s="297"/>
      <c r="V32" s="297"/>
      <c r="W32" s="297"/>
      <c r="X32" s="297"/>
      <c r="Y32" s="297"/>
      <c r="Z32" s="297"/>
      <c r="AA32" s="297"/>
      <c r="AB32" s="297"/>
      <c r="AC32" s="297"/>
      <c r="AD32" s="297"/>
      <c r="AE32" s="297"/>
      <c r="AF32" s="297"/>
      <c r="AG32" s="297"/>
      <c r="AH32" s="297"/>
      <c r="AI32" s="297"/>
      <c r="AJ32" s="297"/>
      <c r="AK32" s="297"/>
      <c r="AL32" s="297"/>
      <c r="AM32" s="297"/>
      <c r="AN32" s="297"/>
      <c r="AO32" s="298"/>
    </row>
    <row r="33" spans="1:36" s="12" customFormat="1" ht="15">
      <c r="A33" s="37"/>
      <c r="B33" s="38"/>
      <c r="C33" s="37"/>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1:36" s="12" customFormat="1" ht="21" customHeight="1">
      <c r="A34" s="372" t="s">
        <v>282</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row>
    <row r="35" spans="1:36" s="12" customFormat="1" ht="16.5" customHeight="1">
      <c r="A35" s="372" t="s">
        <v>283</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row>
    <row r="36" spans="1:38" s="12" customFormat="1" ht="18" customHeight="1">
      <c r="A36" s="372" t="s">
        <v>284</v>
      </c>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40"/>
    </row>
    <row r="37" spans="1:38" s="12" customFormat="1" ht="15" customHeight="1">
      <c r="A37" s="372" t="s">
        <v>285</v>
      </c>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49"/>
      <c r="AL37" s="49"/>
    </row>
    <row r="38" spans="1:3" s="12" customFormat="1" ht="27" customHeight="1">
      <c r="A38" s="40"/>
      <c r="B38" s="40"/>
      <c r="C38" s="41"/>
    </row>
    <row r="39" spans="1:3" s="12" customFormat="1" ht="27" customHeight="1">
      <c r="A39" s="40"/>
      <c r="B39" s="40"/>
      <c r="C39" s="40"/>
    </row>
    <row r="40" s="12" customFormat="1" ht="27" customHeight="1"/>
  </sheetData>
  <sheetProtection formatCells="0" formatColumns="0" formatRows="0" insertColumns="0" insertRows="0" deleteColumns="0" deleteRows="0" sort="0"/>
  <mergeCells count="39">
    <mergeCell ref="A1:AO1"/>
    <mergeCell ref="A3:E3"/>
    <mergeCell ref="AB4:AJ4"/>
    <mergeCell ref="AK4:AO4"/>
    <mergeCell ref="AB5:AD5"/>
    <mergeCell ref="AE5:AG5"/>
    <mergeCell ref="AH5:AJ5"/>
    <mergeCell ref="AK5:AN5"/>
    <mergeCell ref="L4:L6"/>
    <mergeCell ref="AO5:AO6"/>
    <mergeCell ref="C32:I32"/>
    <mergeCell ref="L32:S32"/>
    <mergeCell ref="A34:AJ34"/>
    <mergeCell ref="A10:B10"/>
    <mergeCell ref="A13:B13"/>
    <mergeCell ref="A16:B16"/>
    <mergeCell ref="A19:B19"/>
    <mergeCell ref="A22:B22"/>
    <mergeCell ref="A25:B25"/>
    <mergeCell ref="A35:AJ35"/>
    <mergeCell ref="A36:AK36"/>
    <mergeCell ref="A37:AJ37"/>
    <mergeCell ref="A4:A6"/>
    <mergeCell ref="B4:B6"/>
    <mergeCell ref="C4:C6"/>
    <mergeCell ref="D4:D6"/>
    <mergeCell ref="E4:E6"/>
    <mergeCell ref="F4:F6"/>
    <mergeCell ref="K4:K6"/>
    <mergeCell ref="G4:J5"/>
    <mergeCell ref="U4:W5"/>
    <mergeCell ref="X4:AA5"/>
    <mergeCell ref="A31:B32"/>
    <mergeCell ref="M4:T5"/>
    <mergeCell ref="J31:K32"/>
    <mergeCell ref="T31:AO32"/>
    <mergeCell ref="A28:B28"/>
    <mergeCell ref="C31:I31"/>
    <mergeCell ref="L31:S31"/>
  </mergeCells>
  <printOptions horizontalCentered="1" verticalCentered="1"/>
  <pageMargins left="0.19652777777777777" right="0.19652777777777777" top="0.39305555555555555" bottom="0.15694444444444444" header="0" footer="0"/>
  <pageSetup cellComments="asDisplayed" fitToHeight="0" horizontalDpi="600" verticalDpi="600" orientation="landscape" paperSize="9" scale="70"/>
  <drawing r:id="rId1"/>
</worksheet>
</file>

<file path=xl/worksheets/sheet5.xml><?xml version="1.0" encoding="utf-8"?>
<worksheet xmlns="http://schemas.openxmlformats.org/spreadsheetml/2006/main" xmlns:r="http://schemas.openxmlformats.org/officeDocument/2006/relationships">
  <sheetPr>
    <tabColor rgb="FFFFFF00"/>
  </sheetPr>
  <dimension ref="A1:BP123"/>
  <sheetViews>
    <sheetView zoomScale="110" zoomScaleNormal="110" zoomScalePageLayoutView="0" workbookViewId="0" topLeftCell="AG61">
      <selection activeCell="X77" sqref="X77:X78"/>
    </sheetView>
  </sheetViews>
  <sheetFormatPr defaultColWidth="9.00390625" defaultRowHeight="14.25"/>
  <cols>
    <col min="1" max="1" width="4.00390625" style="13" customWidth="1"/>
    <col min="2" max="2" width="8.25390625" style="13" customWidth="1"/>
    <col min="3" max="3" width="22.00390625" style="13" customWidth="1"/>
    <col min="4" max="4" width="28.375" style="13" customWidth="1"/>
    <col min="5" max="6" width="4.25390625" style="13" customWidth="1"/>
    <col min="7" max="8" width="4.50390625" style="13" customWidth="1"/>
    <col min="9" max="9" width="19.75390625" style="13" customWidth="1"/>
    <col min="10" max="10" width="9.00390625" style="13" customWidth="1"/>
    <col min="11" max="12" width="6.625" style="13" customWidth="1"/>
    <col min="13" max="13" width="5.875" style="13" customWidth="1"/>
    <col min="14" max="14" width="5.75390625" style="13" customWidth="1"/>
    <col min="15" max="15" width="6.625" style="13" customWidth="1"/>
    <col min="16" max="17" width="5.50390625" style="13" customWidth="1"/>
    <col min="18" max="18" width="5.625" style="13" customWidth="1"/>
    <col min="19" max="19" width="16.375" style="13" customWidth="1"/>
    <col min="20" max="20" width="5.00390625" style="13" customWidth="1"/>
    <col min="21" max="21" width="9.125" style="13" customWidth="1"/>
    <col min="22" max="22" width="5.625" style="13" customWidth="1"/>
    <col min="23" max="23" width="7.75390625" style="13" customWidth="1"/>
    <col min="24" max="24" width="7.00390625" style="13" customWidth="1"/>
    <col min="25" max="25" width="8.875" style="13" customWidth="1"/>
    <col min="26" max="26" width="9.25390625" style="13" customWidth="1"/>
    <col min="27" max="30" width="6.75390625" style="13" customWidth="1"/>
    <col min="31" max="31" width="7.50390625" style="13" customWidth="1"/>
    <col min="32" max="32" width="8.75390625" style="13" customWidth="1"/>
    <col min="33" max="33" width="8.125" style="13" customWidth="1"/>
    <col min="34" max="34" width="6.625" style="13" customWidth="1"/>
    <col min="35" max="38" width="5.625" style="13" customWidth="1"/>
    <col min="39" max="39" width="7.25390625" style="13" customWidth="1"/>
    <col min="40" max="40" width="4.75390625" style="13" customWidth="1"/>
    <col min="41" max="41" width="8.50390625" style="13" customWidth="1"/>
    <col min="42" max="42" width="7.25390625" style="80" customWidth="1"/>
    <col min="43" max="43" width="7.75390625" style="80" customWidth="1"/>
    <col min="44" max="44" width="10.875" style="13" customWidth="1"/>
    <col min="45" max="45" width="8.50390625" style="13" customWidth="1"/>
    <col min="46" max="47" width="8.375" style="13" customWidth="1"/>
    <col min="48" max="48" width="5.625" style="13" customWidth="1"/>
    <col min="49" max="51" width="6.25390625" style="13" customWidth="1"/>
    <col min="52" max="55" width="5.75390625" style="13" customWidth="1"/>
    <col min="56" max="56" width="17.75390625" style="13" customWidth="1"/>
    <col min="57" max="60" width="5.75390625" style="13" customWidth="1"/>
    <col min="61" max="61" width="5.625" style="13" customWidth="1"/>
    <col min="62" max="62" width="5.75390625" style="13" customWidth="1"/>
    <col min="63" max="63" width="9.50390625" style="13" customWidth="1"/>
    <col min="64" max="64" width="5.75390625" style="13" customWidth="1"/>
    <col min="65" max="65" width="7.75390625" style="13" customWidth="1"/>
    <col min="66" max="67" width="6.125" style="13" customWidth="1"/>
    <col min="68" max="68" width="5.00390625" style="13" customWidth="1"/>
    <col min="69" max="16384" width="9.00390625" style="13" customWidth="1"/>
  </cols>
  <sheetData>
    <row r="1" spans="3:68" ht="24.75" customHeight="1">
      <c r="C1" s="117"/>
      <c r="D1" s="291" t="s">
        <v>286</v>
      </c>
      <c r="E1" s="291"/>
      <c r="F1" s="291"/>
      <c r="G1" s="291"/>
      <c r="H1" s="291"/>
      <c r="I1" s="291"/>
      <c r="J1" s="291"/>
      <c r="K1" s="291"/>
      <c r="L1" s="291"/>
      <c r="M1" s="291"/>
      <c r="N1" s="291"/>
      <c r="O1" s="291"/>
      <c r="P1" s="291"/>
      <c r="Q1" s="291"/>
      <c r="R1" s="291"/>
      <c r="S1" s="291"/>
      <c r="T1" s="291"/>
      <c r="U1" s="291"/>
      <c r="V1" s="291"/>
      <c r="W1" s="291"/>
      <c r="X1" s="291"/>
      <c r="Y1" s="291" t="s">
        <v>287</v>
      </c>
      <c r="Z1" s="291"/>
      <c r="AA1" s="291"/>
      <c r="AB1" s="291"/>
      <c r="AC1" s="291"/>
      <c r="AD1" s="291"/>
      <c r="AE1" s="291"/>
      <c r="AF1" s="291"/>
      <c r="AG1" s="291"/>
      <c r="AH1" s="291"/>
      <c r="AI1" s="291"/>
      <c r="AJ1" s="291"/>
      <c r="AK1" s="291"/>
      <c r="AL1" s="291"/>
      <c r="AM1" s="291"/>
      <c r="AN1" s="291"/>
      <c r="AO1" s="291"/>
      <c r="AP1" s="291"/>
      <c r="AQ1" s="291"/>
      <c r="AR1" s="291"/>
      <c r="AS1" s="291"/>
      <c r="AT1" s="291"/>
      <c r="AU1" s="291"/>
      <c r="AV1" s="291" t="s">
        <v>288</v>
      </c>
      <c r="AW1" s="291"/>
      <c r="AX1" s="291"/>
      <c r="AY1" s="291"/>
      <c r="AZ1" s="291"/>
      <c r="BA1" s="291"/>
      <c r="BB1" s="291"/>
      <c r="BC1" s="291"/>
      <c r="BD1" s="291"/>
      <c r="BE1" s="291"/>
      <c r="BF1" s="291"/>
      <c r="BG1" s="291"/>
      <c r="BH1" s="291"/>
      <c r="BI1" s="291"/>
      <c r="BJ1" s="291"/>
      <c r="BK1" s="291"/>
      <c r="BL1" s="291"/>
      <c r="BM1" s="291"/>
      <c r="BN1" s="291"/>
      <c r="BO1" s="291"/>
      <c r="BP1" s="291"/>
    </row>
    <row r="2" spans="1:47" ht="7.5" customHeight="1" hidden="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row>
    <row r="3" spans="1:57" s="9" customFormat="1" ht="27.75" customHeight="1">
      <c r="A3" s="118" t="s">
        <v>381</v>
      </c>
      <c r="B3" s="118"/>
      <c r="C3" s="118"/>
      <c r="D3" s="118"/>
      <c r="E3" s="118"/>
      <c r="F3" s="118"/>
      <c r="G3" s="118"/>
      <c r="H3" s="118"/>
      <c r="I3" s="82"/>
      <c r="J3" s="118" t="s">
        <v>4</v>
      </c>
      <c r="K3" s="82"/>
      <c r="L3" s="82"/>
      <c r="V3" s="118" t="s">
        <v>5</v>
      </c>
      <c r="AC3" s="118" t="str">
        <f>J3</f>
        <v>截止日期：2019年9月末</v>
      </c>
      <c r="AM3" s="123"/>
      <c r="AP3" s="108"/>
      <c r="AR3" s="118" t="s">
        <v>6</v>
      </c>
      <c r="BE3" s="9" t="s">
        <v>4</v>
      </c>
    </row>
    <row r="4" spans="1:68" s="12" customFormat="1" ht="21.75" customHeight="1">
      <c r="A4" s="272" t="s">
        <v>7</v>
      </c>
      <c r="B4" s="275" t="s">
        <v>145</v>
      </c>
      <c r="C4" s="275" t="s">
        <v>289</v>
      </c>
      <c r="D4" s="223" t="s">
        <v>290</v>
      </c>
      <c r="E4" s="207" t="s">
        <v>11</v>
      </c>
      <c r="F4" s="208"/>
      <c r="G4" s="211" t="s">
        <v>12</v>
      </c>
      <c r="H4" s="215"/>
      <c r="I4" s="215"/>
      <c r="J4" s="212"/>
      <c r="K4" s="211" t="s">
        <v>13</v>
      </c>
      <c r="L4" s="215"/>
      <c r="M4" s="215"/>
      <c r="N4" s="215"/>
      <c r="O4" s="215"/>
      <c r="P4" s="215"/>
      <c r="Q4" s="215"/>
      <c r="R4" s="212"/>
      <c r="S4" s="269" t="s">
        <v>14</v>
      </c>
      <c r="T4" s="269" t="s">
        <v>15</v>
      </c>
      <c r="U4" s="211" t="s">
        <v>46</v>
      </c>
      <c r="V4" s="212"/>
      <c r="W4" s="223" t="s">
        <v>17</v>
      </c>
      <c r="X4" s="226" t="s">
        <v>18</v>
      </c>
      <c r="Y4" s="217" t="s">
        <v>19</v>
      </c>
      <c r="Z4" s="217"/>
      <c r="AA4" s="217"/>
      <c r="AB4" s="217"/>
      <c r="AC4" s="217"/>
      <c r="AD4" s="218"/>
      <c r="AE4" s="221" t="s">
        <v>20</v>
      </c>
      <c r="AF4" s="217"/>
      <c r="AG4" s="217"/>
      <c r="AH4" s="217"/>
      <c r="AI4" s="217"/>
      <c r="AJ4" s="217"/>
      <c r="AK4" s="217"/>
      <c r="AL4" s="217"/>
      <c r="AM4" s="217"/>
      <c r="AN4" s="218"/>
      <c r="AO4" s="263" t="s">
        <v>21</v>
      </c>
      <c r="AP4" s="263"/>
      <c r="AQ4" s="263"/>
      <c r="AR4" s="264" t="s">
        <v>22</v>
      </c>
      <c r="AS4" s="264"/>
      <c r="AT4" s="264"/>
      <c r="AU4" s="265"/>
      <c r="AV4" s="292" t="s">
        <v>23</v>
      </c>
      <c r="AW4" s="264"/>
      <c r="AX4" s="264"/>
      <c r="AY4" s="264"/>
      <c r="AZ4" s="264"/>
      <c r="BA4" s="264"/>
      <c r="BB4" s="264"/>
      <c r="BC4" s="264"/>
      <c r="BD4" s="264"/>
      <c r="BE4" s="264"/>
      <c r="BF4" s="264"/>
      <c r="BG4" s="264"/>
      <c r="BH4" s="264"/>
      <c r="BI4" s="264"/>
      <c r="BJ4" s="264"/>
      <c r="BK4" s="264"/>
      <c r="BL4" s="264"/>
      <c r="BM4" s="264"/>
      <c r="BN4" s="264"/>
      <c r="BO4" s="264"/>
      <c r="BP4" s="265"/>
    </row>
    <row r="5" spans="1:68" s="12" customFormat="1" ht="16.5" customHeight="1">
      <c r="A5" s="273"/>
      <c r="B5" s="276"/>
      <c r="C5" s="276"/>
      <c r="D5" s="224"/>
      <c r="E5" s="209"/>
      <c r="F5" s="210"/>
      <c r="G5" s="213"/>
      <c r="H5" s="216"/>
      <c r="I5" s="216"/>
      <c r="J5" s="214"/>
      <c r="K5" s="213"/>
      <c r="L5" s="216"/>
      <c r="M5" s="216"/>
      <c r="N5" s="216"/>
      <c r="O5" s="216"/>
      <c r="P5" s="216"/>
      <c r="Q5" s="216"/>
      <c r="R5" s="214"/>
      <c r="S5" s="270"/>
      <c r="T5" s="270"/>
      <c r="U5" s="213"/>
      <c r="V5" s="214"/>
      <c r="W5" s="224"/>
      <c r="X5" s="227"/>
      <c r="Y5" s="219"/>
      <c r="Z5" s="219"/>
      <c r="AA5" s="219"/>
      <c r="AB5" s="219"/>
      <c r="AC5" s="219"/>
      <c r="AD5" s="220"/>
      <c r="AE5" s="222"/>
      <c r="AF5" s="219"/>
      <c r="AG5" s="219"/>
      <c r="AH5" s="219"/>
      <c r="AI5" s="219"/>
      <c r="AJ5" s="219"/>
      <c r="AK5" s="219"/>
      <c r="AL5" s="219"/>
      <c r="AM5" s="219"/>
      <c r="AN5" s="220"/>
      <c r="AO5" s="230"/>
      <c r="AP5" s="230"/>
      <c r="AQ5" s="230"/>
      <c r="AR5" s="266"/>
      <c r="AS5" s="266"/>
      <c r="AT5" s="266"/>
      <c r="AU5" s="267"/>
      <c r="AV5" s="262" t="s">
        <v>24</v>
      </c>
      <c r="AW5" s="293" t="s">
        <v>25</v>
      </c>
      <c r="AX5" s="293"/>
      <c r="AY5" s="293"/>
      <c r="AZ5" s="261" t="s">
        <v>26</v>
      </c>
      <c r="BA5" s="261"/>
      <c r="BB5" s="261"/>
      <c r="BC5" s="261"/>
      <c r="BD5" s="261" t="s">
        <v>27</v>
      </c>
      <c r="BE5" s="294" t="s">
        <v>28</v>
      </c>
      <c r="BF5" s="294"/>
      <c r="BG5" s="294"/>
      <c r="BH5" s="294"/>
      <c r="BI5" s="294"/>
      <c r="BJ5" s="294"/>
      <c r="BK5" s="225" t="s">
        <v>291</v>
      </c>
      <c r="BL5" s="225" t="s">
        <v>30</v>
      </c>
      <c r="BM5" s="225"/>
      <c r="BN5" s="225"/>
      <c r="BO5" s="225"/>
      <c r="BP5" s="228"/>
    </row>
    <row r="6" spans="1:68" s="12" customFormat="1" ht="33.75" customHeight="1">
      <c r="A6" s="273"/>
      <c r="B6" s="276"/>
      <c r="C6" s="276"/>
      <c r="D6" s="225"/>
      <c r="E6" s="268" t="s">
        <v>31</v>
      </c>
      <c r="F6" s="268" t="s">
        <v>32</v>
      </c>
      <c r="G6" s="225" t="s">
        <v>33</v>
      </c>
      <c r="H6" s="225"/>
      <c r="I6" s="225"/>
      <c r="J6" s="268" t="s">
        <v>292</v>
      </c>
      <c r="K6" s="268" t="s">
        <v>35</v>
      </c>
      <c r="L6" s="268" t="s">
        <v>36</v>
      </c>
      <c r="M6" s="268" t="s">
        <v>37</v>
      </c>
      <c r="N6" s="268" t="s">
        <v>38</v>
      </c>
      <c r="O6" s="268" t="s">
        <v>39</v>
      </c>
      <c r="P6" s="268" t="s">
        <v>40</v>
      </c>
      <c r="Q6" s="268" t="s">
        <v>41</v>
      </c>
      <c r="R6" s="268" t="s">
        <v>42</v>
      </c>
      <c r="S6" s="268"/>
      <c r="T6" s="268"/>
      <c r="U6" s="268" t="s">
        <v>43</v>
      </c>
      <c r="V6" s="268" t="s">
        <v>44</v>
      </c>
      <c r="W6" s="225"/>
      <c r="X6" s="228"/>
      <c r="Y6" s="229" t="s">
        <v>45</v>
      </c>
      <c r="Z6" s="287" t="s">
        <v>46</v>
      </c>
      <c r="AA6" s="288"/>
      <c r="AB6" s="288"/>
      <c r="AC6" s="288"/>
      <c r="AD6" s="288"/>
      <c r="AE6" s="230" t="s">
        <v>47</v>
      </c>
      <c r="AF6" s="230" t="s">
        <v>293</v>
      </c>
      <c r="AG6" s="289" t="s">
        <v>46</v>
      </c>
      <c r="AH6" s="229"/>
      <c r="AI6" s="290" t="s">
        <v>49</v>
      </c>
      <c r="AJ6" s="290"/>
      <c r="AK6" s="290"/>
      <c r="AL6" s="290"/>
      <c r="AM6" s="290"/>
      <c r="AN6" s="290"/>
      <c r="AO6" s="230" t="s">
        <v>50</v>
      </c>
      <c r="AP6" s="230" t="s">
        <v>51</v>
      </c>
      <c r="AQ6" s="230" t="s">
        <v>52</v>
      </c>
      <c r="AR6" s="225" t="s">
        <v>53</v>
      </c>
      <c r="AS6" s="225" t="s">
        <v>54</v>
      </c>
      <c r="AT6" s="225"/>
      <c r="AU6" s="228" t="s">
        <v>167</v>
      </c>
      <c r="AV6" s="262"/>
      <c r="AW6" s="261" t="s">
        <v>45</v>
      </c>
      <c r="AX6" s="261" t="s">
        <v>56</v>
      </c>
      <c r="AY6" s="261" t="s">
        <v>57</v>
      </c>
      <c r="AZ6" s="261"/>
      <c r="BA6" s="261"/>
      <c r="BB6" s="261"/>
      <c r="BC6" s="261"/>
      <c r="BD6" s="261"/>
      <c r="BE6" s="225" t="s">
        <v>58</v>
      </c>
      <c r="BF6" s="225" t="s">
        <v>59</v>
      </c>
      <c r="BG6" s="225" t="s">
        <v>60</v>
      </c>
      <c r="BH6" s="225" t="s">
        <v>61</v>
      </c>
      <c r="BI6" s="225" t="s">
        <v>62</v>
      </c>
      <c r="BJ6" s="225" t="s">
        <v>63</v>
      </c>
      <c r="BK6" s="225"/>
      <c r="BL6" s="225" t="s">
        <v>64</v>
      </c>
      <c r="BM6" s="225" t="s">
        <v>65</v>
      </c>
      <c r="BN6" s="225" t="s">
        <v>66</v>
      </c>
      <c r="BO6" s="225" t="s">
        <v>67</v>
      </c>
      <c r="BP6" s="228" t="s">
        <v>68</v>
      </c>
    </row>
    <row r="7" spans="1:68" s="12" customFormat="1" ht="72" customHeight="1">
      <c r="A7" s="274"/>
      <c r="B7" s="224"/>
      <c r="C7" s="224"/>
      <c r="D7" s="225"/>
      <c r="E7" s="268"/>
      <c r="F7" s="268">
        <v>8</v>
      </c>
      <c r="G7" s="85" t="s">
        <v>69</v>
      </c>
      <c r="H7" s="85" t="s">
        <v>70</v>
      </c>
      <c r="I7" s="85" t="s">
        <v>71</v>
      </c>
      <c r="J7" s="268"/>
      <c r="K7" s="268">
        <v>9</v>
      </c>
      <c r="L7" s="268">
        <v>10</v>
      </c>
      <c r="M7" s="268">
        <v>11</v>
      </c>
      <c r="N7" s="268">
        <v>12</v>
      </c>
      <c r="O7" s="268">
        <v>13</v>
      </c>
      <c r="P7" s="268">
        <v>14</v>
      </c>
      <c r="Q7" s="268">
        <v>15</v>
      </c>
      <c r="R7" s="268">
        <v>16</v>
      </c>
      <c r="S7" s="268">
        <v>17</v>
      </c>
      <c r="T7" s="268">
        <v>20</v>
      </c>
      <c r="U7" s="268">
        <v>21</v>
      </c>
      <c r="V7" s="268">
        <v>22</v>
      </c>
      <c r="W7" s="225">
        <v>23</v>
      </c>
      <c r="X7" s="228">
        <v>24</v>
      </c>
      <c r="Y7" s="229"/>
      <c r="Z7" s="119" t="s">
        <v>72</v>
      </c>
      <c r="AA7" s="119" t="s">
        <v>73</v>
      </c>
      <c r="AB7" s="119" t="s">
        <v>74</v>
      </c>
      <c r="AC7" s="119" t="s">
        <v>75</v>
      </c>
      <c r="AD7" s="104" t="s">
        <v>76</v>
      </c>
      <c r="AE7" s="230"/>
      <c r="AF7" s="230"/>
      <c r="AG7" s="103" t="s">
        <v>77</v>
      </c>
      <c r="AH7" s="104" t="s">
        <v>78</v>
      </c>
      <c r="AI7" s="103" t="s">
        <v>79</v>
      </c>
      <c r="AJ7" s="103" t="s">
        <v>80</v>
      </c>
      <c r="AK7" s="103" t="s">
        <v>81</v>
      </c>
      <c r="AL7" s="103" t="s">
        <v>82</v>
      </c>
      <c r="AM7" s="103" t="s">
        <v>83</v>
      </c>
      <c r="AN7" s="103" t="s">
        <v>84</v>
      </c>
      <c r="AO7" s="230"/>
      <c r="AP7" s="230"/>
      <c r="AQ7" s="230"/>
      <c r="AR7" s="225"/>
      <c r="AS7" s="23" t="s">
        <v>85</v>
      </c>
      <c r="AT7" s="23" t="s">
        <v>86</v>
      </c>
      <c r="AU7" s="228"/>
      <c r="AV7" s="262"/>
      <c r="AW7" s="261"/>
      <c r="AX7" s="261"/>
      <c r="AY7" s="261"/>
      <c r="AZ7" s="17" t="s">
        <v>87</v>
      </c>
      <c r="BA7" s="17" t="s">
        <v>88</v>
      </c>
      <c r="BB7" s="17" t="s">
        <v>89</v>
      </c>
      <c r="BC7" s="17" t="s">
        <v>90</v>
      </c>
      <c r="BD7" s="261"/>
      <c r="BE7" s="225"/>
      <c r="BF7" s="225"/>
      <c r="BG7" s="225"/>
      <c r="BH7" s="225"/>
      <c r="BI7" s="225"/>
      <c r="BJ7" s="225"/>
      <c r="BK7" s="225"/>
      <c r="BL7" s="225"/>
      <c r="BM7" s="225"/>
      <c r="BN7" s="225"/>
      <c r="BO7" s="225"/>
      <c r="BP7" s="228"/>
    </row>
    <row r="8" spans="1:68" s="12" customFormat="1" ht="15" customHeight="1">
      <c r="A8" s="86" t="s">
        <v>91</v>
      </c>
      <c r="B8" s="23" t="s">
        <v>92</v>
      </c>
      <c r="C8" s="23" t="s">
        <v>92</v>
      </c>
      <c r="D8" s="88" t="s">
        <v>294</v>
      </c>
      <c r="E8" s="31" t="s">
        <v>93</v>
      </c>
      <c r="F8" s="31" t="s">
        <v>93</v>
      </c>
      <c r="G8" s="31" t="s">
        <v>93</v>
      </c>
      <c r="H8" s="31" t="s">
        <v>93</v>
      </c>
      <c r="I8" s="87"/>
      <c r="J8" s="23" t="s">
        <v>94</v>
      </c>
      <c r="K8" s="23" t="s">
        <v>95</v>
      </c>
      <c r="L8" s="23" t="s">
        <v>95</v>
      </c>
      <c r="M8" s="23" t="s">
        <v>96</v>
      </c>
      <c r="N8" s="23" t="s">
        <v>96</v>
      </c>
      <c r="O8" s="23" t="s">
        <v>96</v>
      </c>
      <c r="P8" s="23" t="s">
        <v>96</v>
      </c>
      <c r="Q8" s="23" t="s">
        <v>96</v>
      </c>
      <c r="R8" s="23" t="s">
        <v>96</v>
      </c>
      <c r="S8" s="31" t="s">
        <v>97</v>
      </c>
      <c r="T8" s="23" t="s">
        <v>98</v>
      </c>
      <c r="U8" s="23" t="s">
        <v>94</v>
      </c>
      <c r="V8" s="23" t="s">
        <v>94</v>
      </c>
      <c r="W8" s="23" t="s">
        <v>99</v>
      </c>
      <c r="X8" s="54" t="s">
        <v>100</v>
      </c>
      <c r="Y8" s="120" t="s">
        <v>99</v>
      </c>
      <c r="Z8" s="85" t="s">
        <v>99</v>
      </c>
      <c r="AA8" s="23" t="s">
        <v>99</v>
      </c>
      <c r="AB8" s="23" t="s">
        <v>99</v>
      </c>
      <c r="AC8" s="23" t="s">
        <v>99</v>
      </c>
      <c r="AD8" s="23" t="s">
        <v>99</v>
      </c>
      <c r="AE8" s="23" t="s">
        <v>99</v>
      </c>
      <c r="AF8" s="85" t="s">
        <v>99</v>
      </c>
      <c r="AG8" s="85" t="s">
        <v>99</v>
      </c>
      <c r="AH8" s="85" t="s">
        <v>99</v>
      </c>
      <c r="AI8" s="23" t="s">
        <v>99</v>
      </c>
      <c r="AJ8" s="23" t="s">
        <v>99</v>
      </c>
      <c r="AK8" s="23" t="s">
        <v>99</v>
      </c>
      <c r="AL8" s="23" t="s">
        <v>99</v>
      </c>
      <c r="AM8" s="23" t="s">
        <v>99</v>
      </c>
      <c r="AN8" s="23" t="s">
        <v>99</v>
      </c>
      <c r="AO8" s="23" t="s">
        <v>99</v>
      </c>
      <c r="AP8" s="23" t="s">
        <v>99</v>
      </c>
      <c r="AQ8" s="85" t="s">
        <v>99</v>
      </c>
      <c r="AR8" s="88" t="s">
        <v>101</v>
      </c>
      <c r="AS8" s="23" t="s">
        <v>92</v>
      </c>
      <c r="AT8" s="23" t="s">
        <v>92</v>
      </c>
      <c r="AU8" s="110" t="s">
        <v>275</v>
      </c>
      <c r="AV8" s="93" t="s">
        <v>92</v>
      </c>
      <c r="AW8" s="88" t="s">
        <v>94</v>
      </c>
      <c r="AX8" s="88" t="s">
        <v>94</v>
      </c>
      <c r="AY8" s="88" t="s">
        <v>94</v>
      </c>
      <c r="AZ8" s="23" t="s">
        <v>99</v>
      </c>
      <c r="BA8" s="23" t="s">
        <v>99</v>
      </c>
      <c r="BB8" s="23" t="s">
        <v>99</v>
      </c>
      <c r="BC8" s="23" t="s">
        <v>99</v>
      </c>
      <c r="BD8" s="88"/>
      <c r="BE8" s="23" t="s">
        <v>99</v>
      </c>
      <c r="BF8" s="23" t="s">
        <v>99</v>
      </c>
      <c r="BG8" s="23" t="s">
        <v>99</v>
      </c>
      <c r="BH8" s="23" t="s">
        <v>99</v>
      </c>
      <c r="BI8" s="23" t="s">
        <v>99</v>
      </c>
      <c r="BJ8" s="23" t="s">
        <v>99</v>
      </c>
      <c r="BK8" s="88"/>
      <c r="BL8" s="88" t="s">
        <v>99</v>
      </c>
      <c r="BM8" s="88" t="s">
        <v>99</v>
      </c>
      <c r="BN8" s="88" t="s">
        <v>99</v>
      </c>
      <c r="BO8" s="88" t="s">
        <v>99</v>
      </c>
      <c r="BP8" s="110" t="s">
        <v>99</v>
      </c>
    </row>
    <row r="9" spans="1:68" s="12" customFormat="1" ht="15" customHeight="1">
      <c r="A9" s="84" t="s">
        <v>7</v>
      </c>
      <c r="B9" s="89"/>
      <c r="C9" s="89"/>
      <c r="D9" s="89">
        <v>1</v>
      </c>
      <c r="E9" s="89">
        <v>2</v>
      </c>
      <c r="F9" s="89">
        <v>3</v>
      </c>
      <c r="G9" s="89">
        <v>4</v>
      </c>
      <c r="H9" s="89">
        <v>5</v>
      </c>
      <c r="I9" s="89">
        <v>6</v>
      </c>
      <c r="J9" s="89">
        <v>7</v>
      </c>
      <c r="K9" s="89">
        <v>8</v>
      </c>
      <c r="L9" s="89">
        <v>9</v>
      </c>
      <c r="M9" s="89">
        <v>10</v>
      </c>
      <c r="N9" s="89">
        <v>11</v>
      </c>
      <c r="O9" s="89">
        <v>12</v>
      </c>
      <c r="P9" s="89">
        <v>13</v>
      </c>
      <c r="Q9" s="89">
        <v>14</v>
      </c>
      <c r="R9" s="89">
        <v>15</v>
      </c>
      <c r="S9" s="89">
        <v>16</v>
      </c>
      <c r="T9" s="89">
        <v>17</v>
      </c>
      <c r="U9" s="89">
        <v>18</v>
      </c>
      <c r="V9" s="89">
        <v>19</v>
      </c>
      <c r="W9" s="89">
        <v>20</v>
      </c>
      <c r="X9" s="54">
        <v>21</v>
      </c>
      <c r="Y9" s="95">
        <v>22</v>
      </c>
      <c r="Z9" s="121">
        <v>23</v>
      </c>
      <c r="AA9" s="89">
        <v>24</v>
      </c>
      <c r="AB9" s="89">
        <v>25</v>
      </c>
      <c r="AC9" s="89">
        <v>26</v>
      </c>
      <c r="AD9" s="89">
        <v>27</v>
      </c>
      <c r="AE9" s="89">
        <v>28</v>
      </c>
      <c r="AF9" s="121">
        <v>29</v>
      </c>
      <c r="AG9" s="89">
        <v>30</v>
      </c>
      <c r="AH9" s="89">
        <v>31</v>
      </c>
      <c r="AI9" s="89">
        <v>32</v>
      </c>
      <c r="AJ9" s="89">
        <v>33</v>
      </c>
      <c r="AK9" s="89">
        <v>34</v>
      </c>
      <c r="AL9" s="89">
        <v>35</v>
      </c>
      <c r="AM9" s="89">
        <v>36</v>
      </c>
      <c r="AN9" s="89">
        <v>37</v>
      </c>
      <c r="AO9" s="89">
        <v>38</v>
      </c>
      <c r="AP9" s="89">
        <v>39</v>
      </c>
      <c r="AQ9" s="124">
        <v>40</v>
      </c>
      <c r="AR9" s="88">
        <v>41</v>
      </c>
      <c r="AS9" s="88">
        <v>42</v>
      </c>
      <c r="AT9" s="88">
        <v>43</v>
      </c>
      <c r="AU9" s="110">
        <v>44</v>
      </c>
      <c r="AV9" s="93">
        <v>45</v>
      </c>
      <c r="AW9" s="88">
        <v>46</v>
      </c>
      <c r="AX9" s="88">
        <v>47</v>
      </c>
      <c r="AY9" s="88">
        <v>48</v>
      </c>
      <c r="AZ9" s="88">
        <v>49</v>
      </c>
      <c r="BA9" s="88">
        <v>50</v>
      </c>
      <c r="BB9" s="88">
        <v>51</v>
      </c>
      <c r="BC9" s="88">
        <v>52</v>
      </c>
      <c r="BD9" s="88">
        <v>53</v>
      </c>
      <c r="BE9" s="88">
        <v>54</v>
      </c>
      <c r="BF9" s="88">
        <v>55</v>
      </c>
      <c r="BG9" s="88">
        <v>56</v>
      </c>
      <c r="BH9" s="88">
        <v>57</v>
      </c>
      <c r="BI9" s="88">
        <v>58</v>
      </c>
      <c r="BJ9" s="88">
        <v>59</v>
      </c>
      <c r="BK9" s="88">
        <v>60</v>
      </c>
      <c r="BL9" s="88">
        <v>61</v>
      </c>
      <c r="BM9" s="88">
        <v>62</v>
      </c>
      <c r="BN9" s="88">
        <v>63</v>
      </c>
      <c r="BO9" s="88">
        <v>64</v>
      </c>
      <c r="BP9" s="94">
        <v>65</v>
      </c>
    </row>
    <row r="10" spans="1:68" s="12" customFormat="1" ht="14.25" customHeight="1">
      <c r="A10" s="66" t="s">
        <v>103</v>
      </c>
      <c r="B10" s="20"/>
      <c r="C10" s="26">
        <f aca="true" t="shared" si="0" ref="C10:H10">C11+C40+C79+C82+C106+C109+C112</f>
        <v>0</v>
      </c>
      <c r="D10" s="135">
        <f t="shared" si="0"/>
        <v>0</v>
      </c>
      <c r="E10" s="135">
        <f t="shared" si="0"/>
        <v>61</v>
      </c>
      <c r="F10" s="135">
        <f t="shared" si="0"/>
        <v>28</v>
      </c>
      <c r="G10" s="135">
        <f t="shared" si="0"/>
        <v>87</v>
      </c>
      <c r="H10" s="135">
        <f t="shared" si="0"/>
        <v>2</v>
      </c>
      <c r="I10" s="21"/>
      <c r="J10" s="135">
        <f aca="true" t="shared" si="1" ref="J10:R10">J11+J40+J79+J82+J106+J109+J112</f>
        <v>3</v>
      </c>
      <c r="K10" s="135">
        <f t="shared" si="1"/>
        <v>15.1</v>
      </c>
      <c r="L10" s="135">
        <f t="shared" si="1"/>
        <v>204.27</v>
      </c>
      <c r="M10" s="135">
        <f t="shared" si="1"/>
        <v>0</v>
      </c>
      <c r="N10" s="135">
        <f t="shared" si="1"/>
        <v>3356.4</v>
      </c>
      <c r="O10" s="135">
        <f t="shared" si="1"/>
        <v>0</v>
      </c>
      <c r="P10" s="135">
        <f t="shared" si="1"/>
        <v>6310</v>
      </c>
      <c r="Q10" s="135">
        <f t="shared" si="1"/>
        <v>4600</v>
      </c>
      <c r="R10" s="135">
        <f t="shared" si="1"/>
        <v>340</v>
      </c>
      <c r="S10" s="21"/>
      <c r="T10" s="135">
        <f>T11+T40+T79+T82+T106+T109+T112</f>
        <v>289</v>
      </c>
      <c r="U10" s="135">
        <f>U11+U40+U79+U82+U106+U109+U112</f>
        <v>19</v>
      </c>
      <c r="V10" s="135">
        <f>V11+V40+V79+V82+V106+V109+V112</f>
        <v>0</v>
      </c>
      <c r="W10" s="135">
        <f>W11+W40+W79+W82+W106+W109+W112</f>
        <v>22611750</v>
      </c>
      <c r="X10" s="143">
        <f>ROUND(W10/T10,0)</f>
        <v>78241</v>
      </c>
      <c r="Y10" s="144">
        <f aca="true" t="shared" si="2" ref="Y10:AQ10">Y11+Y40+Y79+Y82+Y106+Y109+Y112</f>
        <v>9908638</v>
      </c>
      <c r="Z10" s="135">
        <f t="shared" si="2"/>
        <v>304300</v>
      </c>
      <c r="AA10" s="135">
        <f t="shared" si="2"/>
        <v>0</v>
      </c>
      <c r="AB10" s="135">
        <f t="shared" si="2"/>
        <v>5375734</v>
      </c>
      <c r="AC10" s="135">
        <f t="shared" si="2"/>
        <v>3777692</v>
      </c>
      <c r="AD10" s="135">
        <f t="shared" si="2"/>
        <v>450912</v>
      </c>
      <c r="AE10" s="135">
        <f t="shared" si="2"/>
        <v>8332515</v>
      </c>
      <c r="AF10" s="135">
        <f t="shared" si="2"/>
        <v>0</v>
      </c>
      <c r="AG10" s="135">
        <f t="shared" si="2"/>
        <v>7748743</v>
      </c>
      <c r="AH10" s="135">
        <f t="shared" si="2"/>
        <v>583772</v>
      </c>
      <c r="AI10" s="135">
        <f t="shared" si="2"/>
        <v>0</v>
      </c>
      <c r="AJ10" s="135">
        <f t="shared" si="2"/>
        <v>0</v>
      </c>
      <c r="AK10" s="135">
        <f t="shared" si="2"/>
        <v>0</v>
      </c>
      <c r="AL10" s="135">
        <f t="shared" si="2"/>
        <v>0</v>
      </c>
      <c r="AM10" s="188">
        <f t="shared" si="2"/>
        <v>8332515</v>
      </c>
      <c r="AN10" s="188">
        <f t="shared" si="2"/>
        <v>0</v>
      </c>
      <c r="AO10" s="135">
        <f t="shared" si="2"/>
        <v>1576123</v>
      </c>
      <c r="AP10" s="26">
        <f t="shared" si="2"/>
        <v>0</v>
      </c>
      <c r="AQ10" s="147">
        <f t="shared" si="2"/>
        <v>304300</v>
      </c>
      <c r="AR10" s="138"/>
      <c r="AS10" s="147">
        <f aca="true" t="shared" si="3" ref="AS10:BP10">AS11+AS40+AS79+AS82+AS106+AS109+AS112</f>
        <v>70</v>
      </c>
      <c r="AT10" s="147">
        <f t="shared" si="3"/>
        <v>19</v>
      </c>
      <c r="AU10" s="143">
        <f t="shared" si="3"/>
        <v>0</v>
      </c>
      <c r="AV10" s="150">
        <f t="shared" si="3"/>
        <v>19</v>
      </c>
      <c r="AW10" s="147">
        <f t="shared" si="3"/>
        <v>19</v>
      </c>
      <c r="AX10" s="147">
        <f t="shared" si="3"/>
        <v>19</v>
      </c>
      <c r="AY10" s="147">
        <f t="shared" si="3"/>
        <v>0</v>
      </c>
      <c r="AZ10" s="147">
        <f t="shared" si="3"/>
        <v>376292</v>
      </c>
      <c r="BA10" s="147">
        <f t="shared" si="3"/>
        <v>895531</v>
      </c>
      <c r="BB10" s="147">
        <f t="shared" si="3"/>
        <v>0</v>
      </c>
      <c r="BC10" s="147">
        <f t="shared" si="3"/>
        <v>304300</v>
      </c>
      <c r="BD10" s="147">
        <f t="shared" si="3"/>
        <v>0</v>
      </c>
      <c r="BE10" s="125">
        <f t="shared" si="3"/>
        <v>1002300</v>
      </c>
      <c r="BF10" s="125">
        <f t="shared" si="3"/>
        <v>0</v>
      </c>
      <c r="BG10" s="125">
        <f t="shared" si="3"/>
        <v>376292</v>
      </c>
      <c r="BH10" s="125">
        <f t="shared" si="3"/>
        <v>197531</v>
      </c>
      <c r="BI10" s="125">
        <f t="shared" si="3"/>
        <v>0</v>
      </c>
      <c r="BJ10" s="125">
        <f t="shared" si="3"/>
        <v>0</v>
      </c>
      <c r="BK10" s="125">
        <f t="shared" si="3"/>
        <v>0</v>
      </c>
      <c r="BL10" s="125">
        <f t="shared" si="3"/>
        <v>0</v>
      </c>
      <c r="BM10" s="125">
        <f t="shared" si="3"/>
        <v>0</v>
      </c>
      <c r="BN10" s="125">
        <f t="shared" si="3"/>
        <v>0</v>
      </c>
      <c r="BO10" s="125">
        <f t="shared" si="3"/>
        <v>0</v>
      </c>
      <c r="BP10" s="53">
        <f t="shared" si="3"/>
        <v>0</v>
      </c>
    </row>
    <row r="11" spans="1:68" s="116" customFormat="1" ht="14.25" customHeight="1">
      <c r="A11" s="285" t="s">
        <v>104</v>
      </c>
      <c r="B11" s="286"/>
      <c r="C11" s="28">
        <f aca="true" t="shared" si="4" ref="C11:H11">SUM(C12:C39)</f>
        <v>0</v>
      </c>
      <c r="D11" s="136">
        <f t="shared" si="4"/>
        <v>0</v>
      </c>
      <c r="E11" s="136">
        <f t="shared" si="4"/>
        <v>0</v>
      </c>
      <c r="F11" s="136">
        <f t="shared" si="4"/>
        <v>28</v>
      </c>
      <c r="G11" s="136">
        <f t="shared" si="4"/>
        <v>26</v>
      </c>
      <c r="H11" s="136">
        <f t="shared" si="4"/>
        <v>2</v>
      </c>
      <c r="I11" s="28"/>
      <c r="J11" s="136">
        <f aca="true" t="shared" si="5" ref="J11:R11">SUM(J12:J39)</f>
        <v>2</v>
      </c>
      <c r="K11" s="136">
        <f t="shared" si="5"/>
        <v>15.1</v>
      </c>
      <c r="L11" s="136">
        <f t="shared" si="5"/>
        <v>204.27</v>
      </c>
      <c r="M11" s="136">
        <f t="shared" si="5"/>
        <v>0</v>
      </c>
      <c r="N11" s="136">
        <f t="shared" si="5"/>
        <v>0</v>
      </c>
      <c r="O11" s="136">
        <f t="shared" si="5"/>
        <v>0</v>
      </c>
      <c r="P11" s="136">
        <f t="shared" si="5"/>
        <v>0</v>
      </c>
      <c r="Q11" s="136">
        <f t="shared" si="5"/>
        <v>0</v>
      </c>
      <c r="R11" s="136">
        <f t="shared" si="5"/>
        <v>340</v>
      </c>
      <c r="S11" s="28"/>
      <c r="T11" s="136">
        <f>SUM(T12:T39)</f>
        <v>160</v>
      </c>
      <c r="U11" s="136">
        <f>SUM(U12:U39)</f>
        <v>12</v>
      </c>
      <c r="V11" s="136">
        <f>SUM(V12:V39)</f>
        <v>0</v>
      </c>
      <c r="W11" s="136">
        <f>SUM(W12:W39)</f>
        <v>5327380</v>
      </c>
      <c r="X11" s="180">
        <f>ROUND(W11/T11,0)</f>
        <v>33296</v>
      </c>
      <c r="Y11" s="145">
        <f aca="true" t="shared" si="6" ref="Y11:AE11">SUM(Y12:Y39)</f>
        <v>1971430</v>
      </c>
      <c r="Z11" s="136">
        <f t="shared" si="6"/>
        <v>0</v>
      </c>
      <c r="AA11" s="136">
        <f t="shared" si="6"/>
        <v>0</v>
      </c>
      <c r="AB11" s="136">
        <f t="shared" si="6"/>
        <v>1579130</v>
      </c>
      <c r="AC11" s="136">
        <f t="shared" si="6"/>
        <v>392300</v>
      </c>
      <c r="AD11" s="136">
        <f t="shared" si="6"/>
        <v>0</v>
      </c>
      <c r="AE11" s="136">
        <f t="shared" si="6"/>
        <v>1699599</v>
      </c>
      <c r="AF11" s="136"/>
      <c r="AG11" s="136">
        <f aca="true" t="shared" si="7" ref="AG11:AQ11">SUM(AG12:AG39)</f>
        <v>1556599</v>
      </c>
      <c r="AH11" s="136">
        <f t="shared" si="7"/>
        <v>143000</v>
      </c>
      <c r="AI11" s="136">
        <f t="shared" si="7"/>
        <v>0</v>
      </c>
      <c r="AJ11" s="136">
        <f t="shared" si="7"/>
        <v>0</v>
      </c>
      <c r="AK11" s="136">
        <f t="shared" si="7"/>
        <v>0</v>
      </c>
      <c r="AL11" s="136">
        <f t="shared" si="7"/>
        <v>0</v>
      </c>
      <c r="AM11" s="179">
        <f t="shared" si="7"/>
        <v>1699599</v>
      </c>
      <c r="AN11" s="179">
        <f t="shared" si="7"/>
        <v>0</v>
      </c>
      <c r="AO11" s="136">
        <f t="shared" si="7"/>
        <v>271831</v>
      </c>
      <c r="AP11" s="28">
        <f t="shared" si="7"/>
        <v>0</v>
      </c>
      <c r="AQ11" s="136">
        <f t="shared" si="7"/>
        <v>0</v>
      </c>
      <c r="AR11" s="136"/>
      <c r="AS11" s="136">
        <f aca="true" t="shared" si="8" ref="AS11:BP11">SUM(AS12:AS39)</f>
        <v>23</v>
      </c>
      <c r="AT11" s="136">
        <f t="shared" si="8"/>
        <v>5</v>
      </c>
      <c r="AU11" s="143">
        <f t="shared" si="8"/>
        <v>0</v>
      </c>
      <c r="AV11" s="145">
        <f t="shared" si="8"/>
        <v>5</v>
      </c>
      <c r="AW11" s="136">
        <f t="shared" si="8"/>
        <v>5</v>
      </c>
      <c r="AX11" s="136">
        <f t="shared" si="8"/>
        <v>5</v>
      </c>
      <c r="AY11" s="136">
        <f t="shared" si="8"/>
        <v>0</v>
      </c>
      <c r="AZ11" s="136">
        <f t="shared" si="8"/>
        <v>74300</v>
      </c>
      <c r="BA11" s="136">
        <f t="shared" si="8"/>
        <v>197531</v>
      </c>
      <c r="BB11" s="136">
        <f t="shared" si="8"/>
        <v>0</v>
      </c>
      <c r="BC11" s="136">
        <f t="shared" si="8"/>
        <v>0</v>
      </c>
      <c r="BD11" s="136">
        <f t="shared" si="8"/>
        <v>0</v>
      </c>
      <c r="BE11" s="28">
        <f t="shared" si="8"/>
        <v>0</v>
      </c>
      <c r="BF11" s="28">
        <f t="shared" si="8"/>
        <v>0</v>
      </c>
      <c r="BG11" s="136">
        <f t="shared" si="8"/>
        <v>74300</v>
      </c>
      <c r="BH11" s="136">
        <f t="shared" si="8"/>
        <v>197531</v>
      </c>
      <c r="BI11" s="28">
        <f t="shared" si="8"/>
        <v>0</v>
      </c>
      <c r="BJ11" s="28">
        <f t="shared" si="8"/>
        <v>0</v>
      </c>
      <c r="BK11" s="28">
        <f t="shared" si="8"/>
        <v>0</v>
      </c>
      <c r="BL11" s="28">
        <f t="shared" si="8"/>
        <v>0</v>
      </c>
      <c r="BM11" s="28">
        <f t="shared" si="8"/>
        <v>0</v>
      </c>
      <c r="BN11" s="28">
        <f t="shared" si="8"/>
        <v>0</v>
      </c>
      <c r="BO11" s="28">
        <f t="shared" si="8"/>
        <v>0</v>
      </c>
      <c r="BP11" s="53">
        <f t="shared" si="8"/>
        <v>0</v>
      </c>
    </row>
    <row r="12" spans="1:68" s="12" customFormat="1" ht="14.25" customHeight="1">
      <c r="A12" s="29">
        <v>1</v>
      </c>
      <c r="B12" s="130" t="s">
        <v>329</v>
      </c>
      <c r="C12" s="131" t="s">
        <v>330</v>
      </c>
      <c r="D12" s="137" t="s">
        <v>355</v>
      </c>
      <c r="E12" s="135"/>
      <c r="F12" s="138">
        <v>1</v>
      </c>
      <c r="G12" s="138"/>
      <c r="H12" s="138">
        <v>1</v>
      </c>
      <c r="I12" s="140" t="s">
        <v>357</v>
      </c>
      <c r="J12" s="138">
        <v>1</v>
      </c>
      <c r="K12" s="138"/>
      <c r="L12" s="138">
        <v>23.5</v>
      </c>
      <c r="M12" s="138"/>
      <c r="N12" s="138"/>
      <c r="O12" s="138"/>
      <c r="P12" s="138"/>
      <c r="Q12" s="138"/>
      <c r="R12" s="138"/>
      <c r="S12" s="154"/>
      <c r="T12" s="138">
        <v>1</v>
      </c>
      <c r="U12" s="138"/>
      <c r="V12" s="138"/>
      <c r="W12" s="142">
        <v>156600</v>
      </c>
      <c r="X12" s="178">
        <f>ROUND(W12/T12,0)</f>
        <v>156600</v>
      </c>
      <c r="Y12" s="148">
        <f>SUM(Z12:AD12)</f>
        <v>156600</v>
      </c>
      <c r="Z12" s="138"/>
      <c r="AA12" s="138"/>
      <c r="AB12" s="138">
        <v>156600</v>
      </c>
      <c r="AC12" s="138"/>
      <c r="AD12" s="138"/>
      <c r="AE12" s="138">
        <f>SUM(AG12:AH12)</f>
        <v>156600</v>
      </c>
      <c r="AF12" s="138"/>
      <c r="AG12" s="138">
        <v>156600</v>
      </c>
      <c r="AH12" s="138"/>
      <c r="AI12" s="138"/>
      <c r="AJ12" s="138"/>
      <c r="AK12" s="138"/>
      <c r="AL12" s="138"/>
      <c r="AM12" s="138">
        <v>156600</v>
      </c>
      <c r="AN12" s="31"/>
      <c r="AO12" s="138"/>
      <c r="AP12" s="31"/>
      <c r="AQ12" s="138"/>
      <c r="AR12" s="184">
        <v>43453</v>
      </c>
      <c r="AS12" s="138">
        <v>1</v>
      </c>
      <c r="AT12" s="138"/>
      <c r="AU12" s="151" t="s">
        <v>373</v>
      </c>
      <c r="AV12" s="148"/>
      <c r="AW12" s="138"/>
      <c r="AX12" s="138"/>
      <c r="AY12" s="138"/>
      <c r="AZ12" s="138"/>
      <c r="BA12" s="138"/>
      <c r="BB12" s="138"/>
      <c r="BC12" s="138">
        <f>AO12-AZ12-BA12-BB12</f>
        <v>0</v>
      </c>
      <c r="BD12" s="138"/>
      <c r="BE12" s="31"/>
      <c r="BF12" s="31"/>
      <c r="BG12" s="31"/>
      <c r="BH12" s="31"/>
      <c r="BI12" s="31"/>
      <c r="BJ12" s="31">
        <f>AO12-BE12-BF12-BG12-BH12-BI12</f>
        <v>0</v>
      </c>
      <c r="BK12" s="138"/>
      <c r="BL12" s="31"/>
      <c r="BM12" s="31"/>
      <c r="BN12" s="31"/>
      <c r="BO12" s="31"/>
      <c r="BP12" s="54"/>
    </row>
    <row r="13" spans="1:68" s="12" customFormat="1" ht="14.25" customHeight="1">
      <c r="A13" s="29">
        <v>2</v>
      </c>
      <c r="B13" s="130" t="s">
        <v>329</v>
      </c>
      <c r="C13" s="131" t="s">
        <v>331</v>
      </c>
      <c r="D13" s="137" t="s">
        <v>355</v>
      </c>
      <c r="E13" s="135"/>
      <c r="F13" s="138">
        <v>1</v>
      </c>
      <c r="G13" s="138"/>
      <c r="H13" s="138">
        <v>1</v>
      </c>
      <c r="I13" s="140" t="s">
        <v>357</v>
      </c>
      <c r="J13" s="138">
        <v>1</v>
      </c>
      <c r="K13" s="138"/>
      <c r="L13" s="138">
        <v>15</v>
      </c>
      <c r="M13" s="138"/>
      <c r="N13" s="138"/>
      <c r="O13" s="138"/>
      <c r="P13" s="138"/>
      <c r="Q13" s="138"/>
      <c r="R13" s="138"/>
      <c r="S13" s="154"/>
      <c r="T13" s="138">
        <v>1</v>
      </c>
      <c r="U13" s="138"/>
      <c r="V13" s="138"/>
      <c r="W13" s="142">
        <v>100000</v>
      </c>
      <c r="X13" s="178">
        <f aca="true" t="shared" si="9" ref="X13:X39">ROUND(W13/T13,0)</f>
        <v>100000</v>
      </c>
      <c r="Y13" s="148">
        <f aca="true" t="shared" si="10" ref="Y13:Y39">SUM(Z13:AD13)</f>
        <v>100000</v>
      </c>
      <c r="Z13" s="138"/>
      <c r="AA13" s="138"/>
      <c r="AB13" s="138">
        <v>100000</v>
      </c>
      <c r="AC13" s="138"/>
      <c r="AD13" s="138"/>
      <c r="AE13" s="138">
        <f aca="true" t="shared" si="11" ref="AE13:AE39">SUM(AG13:AH13)</f>
        <v>100000</v>
      </c>
      <c r="AF13" s="138"/>
      <c r="AG13" s="138">
        <v>100000</v>
      </c>
      <c r="AH13" s="138"/>
      <c r="AI13" s="138"/>
      <c r="AJ13" s="138"/>
      <c r="AK13" s="138"/>
      <c r="AL13" s="138"/>
      <c r="AM13" s="138">
        <v>100000</v>
      </c>
      <c r="AN13" s="31"/>
      <c r="AO13" s="138"/>
      <c r="AP13" s="31"/>
      <c r="AQ13" s="138"/>
      <c r="AR13" s="184">
        <v>43448</v>
      </c>
      <c r="AS13" s="138">
        <v>1</v>
      </c>
      <c r="AT13" s="31"/>
      <c r="AU13" s="151" t="s">
        <v>373</v>
      </c>
      <c r="AV13" s="113"/>
      <c r="AW13" s="31"/>
      <c r="AX13" s="31"/>
      <c r="AY13" s="31"/>
      <c r="AZ13" s="31"/>
      <c r="BA13" s="31"/>
      <c r="BB13" s="31"/>
      <c r="BC13" s="31"/>
      <c r="BD13" s="31"/>
      <c r="BE13" s="31"/>
      <c r="BF13" s="31"/>
      <c r="BG13" s="31"/>
      <c r="BH13" s="31"/>
      <c r="BI13" s="31"/>
      <c r="BJ13" s="31"/>
      <c r="BK13" s="138"/>
      <c r="BL13" s="31"/>
      <c r="BM13" s="31"/>
      <c r="BN13" s="31"/>
      <c r="BO13" s="31"/>
      <c r="BP13" s="54"/>
    </row>
    <row r="14" spans="1:68" s="12" customFormat="1" ht="14.25" customHeight="1">
      <c r="A14" s="29">
        <v>3</v>
      </c>
      <c r="B14" s="130" t="s">
        <v>329</v>
      </c>
      <c r="C14" s="132" t="s">
        <v>332</v>
      </c>
      <c r="D14" s="137" t="s">
        <v>355</v>
      </c>
      <c r="E14" s="135"/>
      <c r="F14" s="138">
        <v>1</v>
      </c>
      <c r="G14" s="138">
        <v>1</v>
      </c>
      <c r="H14" s="138"/>
      <c r="I14" s="31"/>
      <c r="J14" s="138"/>
      <c r="K14" s="138"/>
      <c r="L14" s="138">
        <v>2.3</v>
      </c>
      <c r="M14" s="138"/>
      <c r="N14" s="138"/>
      <c r="O14" s="138"/>
      <c r="P14" s="138"/>
      <c r="Q14" s="138"/>
      <c r="R14" s="138"/>
      <c r="S14" s="141" t="s">
        <v>358</v>
      </c>
      <c r="T14" s="142">
        <v>3</v>
      </c>
      <c r="U14" s="138"/>
      <c r="V14" s="138"/>
      <c r="W14" s="138">
        <v>72800</v>
      </c>
      <c r="X14" s="178">
        <f t="shared" si="9"/>
        <v>24267</v>
      </c>
      <c r="Y14" s="148">
        <f t="shared" si="10"/>
        <v>15300</v>
      </c>
      <c r="Z14" s="138"/>
      <c r="AA14" s="138"/>
      <c r="AB14" s="138">
        <v>15300</v>
      </c>
      <c r="AC14" s="138"/>
      <c r="AD14" s="138"/>
      <c r="AE14" s="138">
        <f t="shared" si="11"/>
        <v>15300</v>
      </c>
      <c r="AF14" s="138"/>
      <c r="AG14" s="138">
        <v>15300</v>
      </c>
      <c r="AH14" s="138"/>
      <c r="AI14" s="138"/>
      <c r="AJ14" s="138"/>
      <c r="AK14" s="138"/>
      <c r="AL14" s="138"/>
      <c r="AM14" s="138">
        <v>15300</v>
      </c>
      <c r="AN14" s="31"/>
      <c r="AO14" s="138"/>
      <c r="AP14" s="31"/>
      <c r="AQ14" s="138"/>
      <c r="AR14" s="184">
        <v>43458</v>
      </c>
      <c r="AS14" s="138">
        <v>1</v>
      </c>
      <c r="AT14" s="31"/>
      <c r="AU14" s="151" t="s">
        <v>373</v>
      </c>
      <c r="AV14" s="148"/>
      <c r="AW14" s="21"/>
      <c r="AX14" s="21"/>
      <c r="AY14" s="21"/>
      <c r="AZ14" s="21"/>
      <c r="BA14" s="21"/>
      <c r="BB14" s="21"/>
      <c r="BC14" s="21"/>
      <c r="BD14" s="21"/>
      <c r="BE14" s="31"/>
      <c r="BF14" s="31"/>
      <c r="BG14" s="31"/>
      <c r="BH14" s="31"/>
      <c r="BI14" s="31"/>
      <c r="BJ14" s="31"/>
      <c r="BK14" s="138"/>
      <c r="BL14" s="31"/>
      <c r="BM14" s="31"/>
      <c r="BN14" s="31"/>
      <c r="BO14" s="31"/>
      <c r="BP14" s="54"/>
    </row>
    <row r="15" spans="1:68" s="12" customFormat="1" ht="14.25" customHeight="1">
      <c r="A15" s="29">
        <v>4</v>
      </c>
      <c r="B15" s="130" t="s">
        <v>329</v>
      </c>
      <c r="C15" s="133" t="s">
        <v>333</v>
      </c>
      <c r="D15" s="137" t="s">
        <v>355</v>
      </c>
      <c r="E15" s="135"/>
      <c r="F15" s="138">
        <v>1</v>
      </c>
      <c r="G15" s="138">
        <v>1</v>
      </c>
      <c r="H15" s="138"/>
      <c r="I15" s="31"/>
      <c r="J15" s="138"/>
      <c r="K15" s="138"/>
      <c r="L15" s="138">
        <v>20</v>
      </c>
      <c r="M15" s="138"/>
      <c r="N15" s="138"/>
      <c r="O15" s="138"/>
      <c r="P15" s="138"/>
      <c r="Q15" s="138"/>
      <c r="R15" s="138"/>
      <c r="S15" s="141" t="s">
        <v>359</v>
      </c>
      <c r="T15" s="142">
        <v>3</v>
      </c>
      <c r="U15" s="138"/>
      <c r="V15" s="138"/>
      <c r="W15" s="138">
        <v>543300</v>
      </c>
      <c r="X15" s="178">
        <f t="shared" si="9"/>
        <v>181100</v>
      </c>
      <c r="Y15" s="148">
        <f t="shared" si="10"/>
        <v>183300</v>
      </c>
      <c r="Z15" s="138"/>
      <c r="AA15" s="138"/>
      <c r="AB15" s="138">
        <v>183300</v>
      </c>
      <c r="AC15" s="138"/>
      <c r="AD15" s="138"/>
      <c r="AE15" s="138">
        <f t="shared" si="11"/>
        <v>46559</v>
      </c>
      <c r="AF15" s="138"/>
      <c r="AG15" s="138">
        <v>46559</v>
      </c>
      <c r="AH15" s="138"/>
      <c r="AI15" s="138"/>
      <c r="AJ15" s="138"/>
      <c r="AK15" s="138"/>
      <c r="AL15" s="138"/>
      <c r="AM15" s="138">
        <v>46559</v>
      </c>
      <c r="AN15" s="31"/>
      <c r="AO15" s="138">
        <v>136741</v>
      </c>
      <c r="AP15" s="31"/>
      <c r="AQ15" s="138"/>
      <c r="AR15" s="184"/>
      <c r="AS15" s="138"/>
      <c r="AT15" s="138">
        <v>1</v>
      </c>
      <c r="AU15" s="152" t="s">
        <v>375</v>
      </c>
      <c r="AV15" s="149">
        <v>1</v>
      </c>
      <c r="AW15" s="21">
        <v>1</v>
      </c>
      <c r="AX15" s="21">
        <v>1</v>
      </c>
      <c r="AY15" s="21"/>
      <c r="AZ15" s="21"/>
      <c r="BA15" s="21">
        <v>136741</v>
      </c>
      <c r="BB15" s="21"/>
      <c r="BC15" s="21"/>
      <c r="BD15" s="21" t="s">
        <v>379</v>
      </c>
      <c r="BE15" s="31"/>
      <c r="BF15" s="138"/>
      <c r="BG15" s="138"/>
      <c r="BH15" s="138">
        <v>136741</v>
      </c>
      <c r="BI15" s="138"/>
      <c r="BJ15" s="138"/>
      <c r="BK15" s="153" t="s">
        <v>378</v>
      </c>
      <c r="BL15" s="138"/>
      <c r="BM15" s="138"/>
      <c r="BN15" s="138"/>
      <c r="BO15" s="138"/>
      <c r="BP15" s="54"/>
    </row>
    <row r="16" spans="1:68" s="12" customFormat="1" ht="14.25" customHeight="1">
      <c r="A16" s="29">
        <v>5</v>
      </c>
      <c r="B16" s="130" t="s">
        <v>329</v>
      </c>
      <c r="C16" s="133" t="s">
        <v>334</v>
      </c>
      <c r="D16" s="137" t="s">
        <v>355</v>
      </c>
      <c r="E16" s="135"/>
      <c r="F16" s="138">
        <v>1</v>
      </c>
      <c r="G16" s="138">
        <v>1</v>
      </c>
      <c r="H16" s="138"/>
      <c r="I16" s="31"/>
      <c r="J16" s="138"/>
      <c r="K16" s="138"/>
      <c r="L16" s="138">
        <v>7.27</v>
      </c>
      <c r="M16" s="138"/>
      <c r="N16" s="138"/>
      <c r="O16" s="138"/>
      <c r="P16" s="138"/>
      <c r="Q16" s="138"/>
      <c r="R16" s="138"/>
      <c r="S16" s="141" t="s">
        <v>360</v>
      </c>
      <c r="T16" s="142">
        <v>10</v>
      </c>
      <c r="U16" s="138">
        <v>1</v>
      </c>
      <c r="V16" s="138"/>
      <c r="W16" s="138">
        <v>508900</v>
      </c>
      <c r="X16" s="178">
        <f t="shared" si="9"/>
        <v>50890</v>
      </c>
      <c r="Y16" s="148">
        <f t="shared" si="10"/>
        <v>50890</v>
      </c>
      <c r="Z16" s="138"/>
      <c r="AA16" s="138"/>
      <c r="AB16" s="138">
        <v>50890</v>
      </c>
      <c r="AC16" s="138"/>
      <c r="AD16" s="138"/>
      <c r="AE16" s="138">
        <f t="shared" si="11"/>
        <v>50890</v>
      </c>
      <c r="AF16" s="138"/>
      <c r="AG16" s="138">
        <v>50890</v>
      </c>
      <c r="AH16" s="138"/>
      <c r="AI16" s="138"/>
      <c r="AJ16" s="138"/>
      <c r="AK16" s="138"/>
      <c r="AL16" s="138"/>
      <c r="AM16" s="138">
        <v>50890</v>
      </c>
      <c r="AN16" s="31"/>
      <c r="AO16" s="138"/>
      <c r="AP16" s="31"/>
      <c r="AQ16" s="138"/>
      <c r="AR16" s="184">
        <v>43454</v>
      </c>
      <c r="AS16" s="138">
        <v>1</v>
      </c>
      <c r="AT16" s="31"/>
      <c r="AU16" s="151" t="s">
        <v>373</v>
      </c>
      <c r="AV16" s="149"/>
      <c r="AW16" s="21"/>
      <c r="AX16" s="21"/>
      <c r="AY16" s="21"/>
      <c r="AZ16" s="21"/>
      <c r="BA16" s="21"/>
      <c r="BB16" s="21"/>
      <c r="BC16" s="21"/>
      <c r="BD16" s="21"/>
      <c r="BE16" s="31"/>
      <c r="BF16" s="138"/>
      <c r="BG16" s="138"/>
      <c r="BH16" s="138"/>
      <c r="BI16" s="138"/>
      <c r="BJ16" s="138"/>
      <c r="BK16" s="138"/>
      <c r="BL16" s="138"/>
      <c r="BM16" s="138"/>
      <c r="BN16" s="138"/>
      <c r="BO16" s="138"/>
      <c r="BP16" s="54"/>
    </row>
    <row r="17" spans="1:68" s="12" customFormat="1" ht="14.25" customHeight="1">
      <c r="A17" s="29">
        <v>6</v>
      </c>
      <c r="B17" s="130" t="s">
        <v>329</v>
      </c>
      <c r="C17" s="133" t="s">
        <v>335</v>
      </c>
      <c r="D17" s="137" t="s">
        <v>355</v>
      </c>
      <c r="E17" s="135"/>
      <c r="F17" s="138">
        <v>1</v>
      </c>
      <c r="G17" s="138">
        <v>1</v>
      </c>
      <c r="H17" s="138"/>
      <c r="I17" s="31"/>
      <c r="J17" s="138"/>
      <c r="K17" s="138"/>
      <c r="L17" s="138">
        <v>5.05</v>
      </c>
      <c r="M17" s="138"/>
      <c r="N17" s="138"/>
      <c r="O17" s="138"/>
      <c r="P17" s="138"/>
      <c r="Q17" s="138"/>
      <c r="R17" s="138"/>
      <c r="S17" s="141" t="s">
        <v>360</v>
      </c>
      <c r="T17" s="142">
        <v>10</v>
      </c>
      <c r="U17" s="138">
        <v>1</v>
      </c>
      <c r="V17" s="138"/>
      <c r="W17" s="138">
        <v>353500</v>
      </c>
      <c r="X17" s="178">
        <f t="shared" si="9"/>
        <v>35350</v>
      </c>
      <c r="Y17" s="148">
        <f t="shared" si="10"/>
        <v>35350</v>
      </c>
      <c r="Z17" s="138"/>
      <c r="AA17" s="138"/>
      <c r="AB17" s="155">
        <v>35350</v>
      </c>
      <c r="AC17" s="138"/>
      <c r="AD17" s="138"/>
      <c r="AE17" s="138">
        <f t="shared" si="11"/>
        <v>35350</v>
      </c>
      <c r="AF17" s="138"/>
      <c r="AG17" s="138">
        <v>35350</v>
      </c>
      <c r="AH17" s="138"/>
      <c r="AI17" s="138"/>
      <c r="AJ17" s="138"/>
      <c r="AK17" s="138"/>
      <c r="AL17" s="138"/>
      <c r="AM17" s="138">
        <v>35350</v>
      </c>
      <c r="AN17" s="31"/>
      <c r="AO17" s="138"/>
      <c r="AP17" s="31"/>
      <c r="AQ17" s="138"/>
      <c r="AR17" s="184">
        <v>43458</v>
      </c>
      <c r="AS17" s="138">
        <v>1</v>
      </c>
      <c r="AT17" s="138"/>
      <c r="AU17" s="151" t="s">
        <v>373</v>
      </c>
      <c r="AV17" s="149"/>
      <c r="AW17" s="21"/>
      <c r="AX17" s="21"/>
      <c r="AY17" s="21"/>
      <c r="AZ17" s="21"/>
      <c r="BA17" s="21"/>
      <c r="BB17" s="21"/>
      <c r="BC17" s="21"/>
      <c r="BD17" s="21"/>
      <c r="BE17" s="31"/>
      <c r="BF17" s="138"/>
      <c r="BG17" s="138"/>
      <c r="BH17" s="138"/>
      <c r="BI17" s="138"/>
      <c r="BJ17" s="138"/>
      <c r="BK17" s="138"/>
      <c r="BL17" s="138"/>
      <c r="BM17" s="138"/>
      <c r="BN17" s="138"/>
      <c r="BO17" s="138"/>
      <c r="BP17" s="54"/>
    </row>
    <row r="18" spans="1:68" s="12" customFormat="1" ht="14.25" customHeight="1">
      <c r="A18" s="29">
        <v>7</v>
      </c>
      <c r="B18" s="130" t="s">
        <v>329</v>
      </c>
      <c r="C18" s="133" t="s">
        <v>336</v>
      </c>
      <c r="D18" s="137" t="s">
        <v>355</v>
      </c>
      <c r="E18" s="135"/>
      <c r="F18" s="138">
        <v>1</v>
      </c>
      <c r="G18" s="138">
        <v>1</v>
      </c>
      <c r="H18" s="138"/>
      <c r="I18" s="31"/>
      <c r="J18" s="138"/>
      <c r="K18" s="138"/>
      <c r="L18" s="138">
        <v>4.84</v>
      </c>
      <c r="M18" s="138"/>
      <c r="N18" s="138"/>
      <c r="O18" s="138"/>
      <c r="P18" s="138"/>
      <c r="Q18" s="138"/>
      <c r="R18" s="138"/>
      <c r="S18" s="141" t="s">
        <v>360</v>
      </c>
      <c r="T18" s="142">
        <v>10</v>
      </c>
      <c r="U18" s="138">
        <v>1</v>
      </c>
      <c r="V18" s="138"/>
      <c r="W18" s="138">
        <v>338800</v>
      </c>
      <c r="X18" s="178">
        <f t="shared" si="9"/>
        <v>33880</v>
      </c>
      <c r="Y18" s="148">
        <f t="shared" si="10"/>
        <v>33880</v>
      </c>
      <c r="Z18" s="138"/>
      <c r="AA18" s="138"/>
      <c r="AB18" s="155">
        <v>33880</v>
      </c>
      <c r="AC18" s="138"/>
      <c r="AD18" s="138"/>
      <c r="AE18" s="138">
        <f t="shared" si="11"/>
        <v>33880</v>
      </c>
      <c r="AF18" s="138"/>
      <c r="AG18" s="138">
        <v>33880</v>
      </c>
      <c r="AH18" s="138"/>
      <c r="AI18" s="138"/>
      <c r="AJ18" s="138"/>
      <c r="AK18" s="138"/>
      <c r="AL18" s="138"/>
      <c r="AM18" s="138">
        <v>33880</v>
      </c>
      <c r="AN18" s="31"/>
      <c r="AO18" s="138"/>
      <c r="AP18" s="31"/>
      <c r="AQ18" s="138"/>
      <c r="AR18" s="184">
        <v>43453</v>
      </c>
      <c r="AS18" s="138">
        <v>1</v>
      </c>
      <c r="AT18" s="138"/>
      <c r="AU18" s="151" t="s">
        <v>373</v>
      </c>
      <c r="AV18" s="149"/>
      <c r="AW18" s="21"/>
      <c r="AX18" s="21"/>
      <c r="AY18" s="21"/>
      <c r="AZ18" s="21"/>
      <c r="BA18" s="21"/>
      <c r="BB18" s="21"/>
      <c r="BC18" s="21"/>
      <c r="BD18" s="21"/>
      <c r="BE18" s="31"/>
      <c r="BF18" s="138"/>
      <c r="BG18" s="138"/>
      <c r="BH18" s="138"/>
      <c r="BI18" s="138"/>
      <c r="BJ18" s="138"/>
      <c r="BK18" s="138"/>
      <c r="BL18" s="138"/>
      <c r="BM18" s="138"/>
      <c r="BN18" s="138"/>
      <c r="BO18" s="138"/>
      <c r="BP18" s="54"/>
    </row>
    <row r="19" spans="1:68" s="12" customFormat="1" ht="14.25" customHeight="1">
      <c r="A19" s="29">
        <v>8</v>
      </c>
      <c r="B19" s="130" t="s">
        <v>329</v>
      </c>
      <c r="C19" s="133" t="s">
        <v>337</v>
      </c>
      <c r="D19" s="137" t="s">
        <v>355</v>
      </c>
      <c r="E19" s="135"/>
      <c r="F19" s="138">
        <v>1</v>
      </c>
      <c r="G19" s="138">
        <v>1</v>
      </c>
      <c r="H19" s="138"/>
      <c r="I19" s="31"/>
      <c r="J19" s="138"/>
      <c r="K19" s="138"/>
      <c r="L19" s="138">
        <v>4.37</v>
      </c>
      <c r="M19" s="138"/>
      <c r="N19" s="138"/>
      <c r="O19" s="138"/>
      <c r="P19" s="138"/>
      <c r="Q19" s="138"/>
      <c r="R19" s="138"/>
      <c r="S19" s="141" t="s">
        <v>360</v>
      </c>
      <c r="T19" s="142">
        <v>10</v>
      </c>
      <c r="U19" s="138">
        <v>1</v>
      </c>
      <c r="V19" s="138"/>
      <c r="W19" s="138">
        <v>305900</v>
      </c>
      <c r="X19" s="178">
        <f t="shared" si="9"/>
        <v>30590</v>
      </c>
      <c r="Y19" s="148">
        <f t="shared" si="10"/>
        <v>30590</v>
      </c>
      <c r="Z19" s="138"/>
      <c r="AA19" s="138"/>
      <c r="AB19" s="155">
        <v>30590</v>
      </c>
      <c r="AC19" s="138"/>
      <c r="AD19" s="138"/>
      <c r="AE19" s="138">
        <f t="shared" si="11"/>
        <v>30590</v>
      </c>
      <c r="AF19" s="138"/>
      <c r="AG19" s="138">
        <v>30590</v>
      </c>
      <c r="AH19" s="138"/>
      <c r="AI19" s="138"/>
      <c r="AJ19" s="138"/>
      <c r="AK19" s="138"/>
      <c r="AL19" s="138"/>
      <c r="AM19" s="138">
        <v>30590</v>
      </c>
      <c r="AN19" s="31"/>
      <c r="AO19" s="138"/>
      <c r="AP19" s="31"/>
      <c r="AQ19" s="138"/>
      <c r="AR19" s="184">
        <v>43619</v>
      </c>
      <c r="AS19" s="138">
        <v>1</v>
      </c>
      <c r="AT19" s="138"/>
      <c r="AU19" s="151" t="s">
        <v>373</v>
      </c>
      <c r="AV19" s="149"/>
      <c r="AW19" s="21"/>
      <c r="AX19" s="21"/>
      <c r="AY19" s="21"/>
      <c r="AZ19" s="21"/>
      <c r="BA19" s="21"/>
      <c r="BB19" s="21"/>
      <c r="BC19" s="21"/>
      <c r="BD19" s="21"/>
      <c r="BE19" s="31"/>
      <c r="BF19" s="138"/>
      <c r="BG19" s="138"/>
      <c r="BH19" s="138"/>
      <c r="BI19" s="138"/>
      <c r="BJ19" s="138"/>
      <c r="BK19" s="138"/>
      <c r="BL19" s="138"/>
      <c r="BM19" s="138"/>
      <c r="BN19" s="138"/>
      <c r="BO19" s="138"/>
      <c r="BP19" s="54"/>
    </row>
    <row r="20" spans="1:68" s="12" customFormat="1" ht="14.25" customHeight="1">
      <c r="A20" s="29">
        <v>9</v>
      </c>
      <c r="B20" s="130" t="s">
        <v>329</v>
      </c>
      <c r="C20" s="133" t="s">
        <v>338</v>
      </c>
      <c r="D20" s="137" t="s">
        <v>355</v>
      </c>
      <c r="E20" s="135"/>
      <c r="F20" s="138">
        <v>1</v>
      </c>
      <c r="G20" s="138">
        <v>1</v>
      </c>
      <c r="H20" s="138"/>
      <c r="I20" s="31"/>
      <c r="J20" s="138"/>
      <c r="K20" s="138"/>
      <c r="L20" s="138">
        <v>4.04</v>
      </c>
      <c r="M20" s="138"/>
      <c r="N20" s="138"/>
      <c r="O20" s="138"/>
      <c r="P20" s="138"/>
      <c r="Q20" s="138"/>
      <c r="R20" s="138"/>
      <c r="S20" s="141" t="s">
        <v>360</v>
      </c>
      <c r="T20" s="142">
        <v>10</v>
      </c>
      <c r="U20" s="138">
        <v>1</v>
      </c>
      <c r="V20" s="138"/>
      <c r="W20" s="138">
        <v>282800</v>
      </c>
      <c r="X20" s="178">
        <f t="shared" si="9"/>
        <v>28280</v>
      </c>
      <c r="Y20" s="148">
        <f t="shared" si="10"/>
        <v>28280</v>
      </c>
      <c r="Z20" s="138"/>
      <c r="AA20" s="138"/>
      <c r="AB20" s="155">
        <v>28280</v>
      </c>
      <c r="AC20" s="138"/>
      <c r="AD20" s="138"/>
      <c r="AE20" s="138">
        <f t="shared" si="11"/>
        <v>28280</v>
      </c>
      <c r="AF20" s="138"/>
      <c r="AG20" s="138">
        <v>28280</v>
      </c>
      <c r="AH20" s="138"/>
      <c r="AI20" s="138"/>
      <c r="AJ20" s="138"/>
      <c r="AK20" s="138"/>
      <c r="AL20" s="138"/>
      <c r="AM20" s="138">
        <v>28280</v>
      </c>
      <c r="AN20" s="31"/>
      <c r="AO20" s="138"/>
      <c r="AP20" s="31"/>
      <c r="AQ20" s="138"/>
      <c r="AR20" s="184">
        <v>43442</v>
      </c>
      <c r="AS20" s="138">
        <v>1</v>
      </c>
      <c r="AT20" s="138"/>
      <c r="AU20" s="151" t="s">
        <v>373</v>
      </c>
      <c r="AV20" s="149"/>
      <c r="AW20" s="21"/>
      <c r="AX20" s="21"/>
      <c r="AY20" s="21"/>
      <c r="AZ20" s="21"/>
      <c r="BA20" s="21"/>
      <c r="BB20" s="21"/>
      <c r="BC20" s="21"/>
      <c r="BD20" s="21"/>
      <c r="BE20" s="31"/>
      <c r="BF20" s="138"/>
      <c r="BG20" s="138"/>
      <c r="BH20" s="138"/>
      <c r="BI20" s="138"/>
      <c r="BJ20" s="138"/>
      <c r="BK20" s="138"/>
      <c r="BL20" s="138"/>
      <c r="BM20" s="138"/>
      <c r="BN20" s="138"/>
      <c r="BO20" s="138"/>
      <c r="BP20" s="54"/>
    </row>
    <row r="21" spans="1:68" s="12" customFormat="1" ht="14.25" customHeight="1">
      <c r="A21" s="29">
        <v>10</v>
      </c>
      <c r="B21" s="130" t="s">
        <v>329</v>
      </c>
      <c r="C21" s="133" t="s">
        <v>339</v>
      </c>
      <c r="D21" s="137" t="s">
        <v>355</v>
      </c>
      <c r="E21" s="135"/>
      <c r="F21" s="138">
        <v>1</v>
      </c>
      <c r="G21" s="138">
        <v>1</v>
      </c>
      <c r="H21" s="138"/>
      <c r="I21" s="31"/>
      <c r="J21" s="138"/>
      <c r="K21" s="138"/>
      <c r="L21" s="138">
        <v>3.62</v>
      </c>
      <c r="M21" s="138"/>
      <c r="N21" s="138"/>
      <c r="O21" s="138"/>
      <c r="P21" s="138"/>
      <c r="Q21" s="138"/>
      <c r="R21" s="138"/>
      <c r="S21" s="141" t="s">
        <v>360</v>
      </c>
      <c r="T21" s="142">
        <v>10</v>
      </c>
      <c r="U21" s="138">
        <v>1</v>
      </c>
      <c r="V21" s="138"/>
      <c r="W21" s="138">
        <v>253400</v>
      </c>
      <c r="X21" s="178">
        <f t="shared" si="9"/>
        <v>25340</v>
      </c>
      <c r="Y21" s="148">
        <f t="shared" si="10"/>
        <v>25340</v>
      </c>
      <c r="Z21" s="138"/>
      <c r="AA21" s="138"/>
      <c r="AB21" s="155">
        <v>25340</v>
      </c>
      <c r="AC21" s="138"/>
      <c r="AD21" s="138"/>
      <c r="AE21" s="138">
        <f t="shared" si="11"/>
        <v>25340</v>
      </c>
      <c r="AF21" s="138"/>
      <c r="AG21" s="138">
        <v>25340</v>
      </c>
      <c r="AH21" s="138"/>
      <c r="AI21" s="138"/>
      <c r="AJ21" s="138"/>
      <c r="AK21" s="138"/>
      <c r="AL21" s="138"/>
      <c r="AM21" s="138">
        <v>25340</v>
      </c>
      <c r="AN21" s="31"/>
      <c r="AO21" s="138"/>
      <c r="AP21" s="31"/>
      <c r="AQ21" s="138"/>
      <c r="AR21" s="184">
        <v>43446</v>
      </c>
      <c r="AS21" s="138">
        <v>1</v>
      </c>
      <c r="AT21" s="138"/>
      <c r="AU21" s="151" t="s">
        <v>373</v>
      </c>
      <c r="AV21" s="149"/>
      <c r="AW21" s="21"/>
      <c r="AX21" s="21"/>
      <c r="AY21" s="21"/>
      <c r="AZ21" s="21"/>
      <c r="BA21" s="21"/>
      <c r="BB21" s="21"/>
      <c r="BC21" s="21"/>
      <c r="BD21" s="21"/>
      <c r="BE21" s="31"/>
      <c r="BF21" s="138"/>
      <c r="BG21" s="138"/>
      <c r="BH21" s="138"/>
      <c r="BI21" s="138"/>
      <c r="BJ21" s="138"/>
      <c r="BK21" s="138"/>
      <c r="BL21" s="138"/>
      <c r="BM21" s="138"/>
      <c r="BN21" s="138"/>
      <c r="BO21" s="138"/>
      <c r="BP21" s="54"/>
    </row>
    <row r="22" spans="1:68" s="12" customFormat="1" ht="14.25" customHeight="1">
      <c r="A22" s="29">
        <v>11</v>
      </c>
      <c r="B22" s="130" t="s">
        <v>329</v>
      </c>
      <c r="C22" s="133" t="s">
        <v>333</v>
      </c>
      <c r="D22" s="137" t="s">
        <v>355</v>
      </c>
      <c r="E22" s="135"/>
      <c r="F22" s="138">
        <v>1</v>
      </c>
      <c r="G22" s="138">
        <v>1</v>
      </c>
      <c r="H22" s="138"/>
      <c r="I22" s="31"/>
      <c r="J22" s="138"/>
      <c r="K22" s="138"/>
      <c r="L22" s="138">
        <v>4.73</v>
      </c>
      <c r="M22" s="138"/>
      <c r="N22" s="138"/>
      <c r="O22" s="138"/>
      <c r="P22" s="138"/>
      <c r="Q22" s="138"/>
      <c r="R22" s="138"/>
      <c r="S22" s="141" t="s">
        <v>360</v>
      </c>
      <c r="T22" s="142">
        <v>10</v>
      </c>
      <c r="U22" s="138">
        <v>1</v>
      </c>
      <c r="V22" s="138"/>
      <c r="W22" s="138">
        <v>331100</v>
      </c>
      <c r="X22" s="178">
        <f t="shared" si="9"/>
        <v>33110</v>
      </c>
      <c r="Y22" s="148">
        <f t="shared" si="10"/>
        <v>33110</v>
      </c>
      <c r="Z22" s="138"/>
      <c r="AA22" s="138"/>
      <c r="AB22" s="155">
        <v>33110</v>
      </c>
      <c r="AC22" s="138"/>
      <c r="AD22" s="138"/>
      <c r="AE22" s="138">
        <f t="shared" si="11"/>
        <v>33110</v>
      </c>
      <c r="AF22" s="138"/>
      <c r="AG22" s="138">
        <v>33110</v>
      </c>
      <c r="AH22" s="138"/>
      <c r="AI22" s="138"/>
      <c r="AJ22" s="138"/>
      <c r="AK22" s="138"/>
      <c r="AL22" s="138"/>
      <c r="AM22" s="138">
        <v>33110</v>
      </c>
      <c r="AN22" s="31"/>
      <c r="AO22" s="138"/>
      <c r="AP22" s="31"/>
      <c r="AQ22" s="138"/>
      <c r="AR22" s="184">
        <v>43483</v>
      </c>
      <c r="AS22" s="138">
        <v>1</v>
      </c>
      <c r="AT22" s="138"/>
      <c r="AU22" s="151" t="s">
        <v>373</v>
      </c>
      <c r="AV22" s="149"/>
      <c r="AW22" s="21"/>
      <c r="AX22" s="21"/>
      <c r="AY22" s="21"/>
      <c r="AZ22" s="21"/>
      <c r="BA22" s="21"/>
      <c r="BB22" s="21"/>
      <c r="BC22" s="21"/>
      <c r="BD22" s="21"/>
      <c r="BE22" s="31"/>
      <c r="BF22" s="138"/>
      <c r="BG22" s="138"/>
      <c r="BH22" s="138"/>
      <c r="BI22" s="138"/>
      <c r="BJ22" s="138"/>
      <c r="BK22" s="138"/>
      <c r="BL22" s="138"/>
      <c r="BM22" s="138"/>
      <c r="BN22" s="138"/>
      <c r="BO22" s="138"/>
      <c r="BP22" s="54"/>
    </row>
    <row r="23" spans="1:68" s="12" customFormat="1" ht="14.25" customHeight="1">
      <c r="A23" s="29">
        <v>12</v>
      </c>
      <c r="B23" s="130" t="s">
        <v>329</v>
      </c>
      <c r="C23" s="133" t="s">
        <v>340</v>
      </c>
      <c r="D23" s="137" t="s">
        <v>355</v>
      </c>
      <c r="E23" s="135"/>
      <c r="F23" s="138">
        <v>1</v>
      </c>
      <c r="G23" s="138">
        <v>1</v>
      </c>
      <c r="H23" s="138"/>
      <c r="I23" s="31"/>
      <c r="J23" s="138"/>
      <c r="K23" s="138"/>
      <c r="L23" s="138">
        <v>6.13</v>
      </c>
      <c r="M23" s="138"/>
      <c r="N23" s="138"/>
      <c r="O23" s="138"/>
      <c r="P23" s="138"/>
      <c r="Q23" s="138"/>
      <c r="R23" s="138"/>
      <c r="S23" s="141" t="s">
        <v>361</v>
      </c>
      <c r="T23" s="142">
        <v>10</v>
      </c>
      <c r="U23" s="138">
        <v>1</v>
      </c>
      <c r="V23" s="138"/>
      <c r="W23" s="138">
        <v>446980</v>
      </c>
      <c r="X23" s="178">
        <f t="shared" si="9"/>
        <v>44698</v>
      </c>
      <c r="Y23" s="148">
        <f t="shared" si="10"/>
        <v>60790</v>
      </c>
      <c r="Z23" s="138"/>
      <c r="AA23" s="138"/>
      <c r="AB23" s="138">
        <v>60790</v>
      </c>
      <c r="AC23" s="138"/>
      <c r="AD23" s="138"/>
      <c r="AE23" s="138">
        <f t="shared" si="11"/>
        <v>0</v>
      </c>
      <c r="AF23" s="138"/>
      <c r="AG23" s="138"/>
      <c r="AH23" s="138"/>
      <c r="AI23" s="138"/>
      <c r="AJ23" s="138"/>
      <c r="AK23" s="138"/>
      <c r="AL23" s="138"/>
      <c r="AM23" s="138"/>
      <c r="AN23" s="31"/>
      <c r="AO23" s="138">
        <v>60790</v>
      </c>
      <c r="AP23" s="31"/>
      <c r="AQ23" s="138"/>
      <c r="AR23" s="184"/>
      <c r="AS23" s="138"/>
      <c r="AT23" s="138">
        <v>1</v>
      </c>
      <c r="AU23" s="152" t="s">
        <v>375</v>
      </c>
      <c r="AV23" s="149">
        <v>1</v>
      </c>
      <c r="AW23" s="21">
        <v>1</v>
      </c>
      <c r="AX23" s="21">
        <v>1</v>
      </c>
      <c r="AY23" s="21"/>
      <c r="AZ23" s="21"/>
      <c r="BA23" s="21">
        <v>60790</v>
      </c>
      <c r="BB23" s="21"/>
      <c r="BC23" s="21"/>
      <c r="BD23" s="21" t="s">
        <v>379</v>
      </c>
      <c r="BE23" s="31"/>
      <c r="BF23" s="138"/>
      <c r="BG23" s="138"/>
      <c r="BH23" s="138">
        <v>60790</v>
      </c>
      <c r="BI23" s="138"/>
      <c r="BJ23" s="138"/>
      <c r="BK23" s="153" t="s">
        <v>378</v>
      </c>
      <c r="BL23" s="138"/>
      <c r="BM23" s="138"/>
      <c r="BN23" s="138"/>
      <c r="BO23" s="138"/>
      <c r="BP23" s="54"/>
    </row>
    <row r="24" spans="1:68" s="12" customFormat="1" ht="14.25" customHeight="1">
      <c r="A24" s="29">
        <v>13</v>
      </c>
      <c r="B24" s="130" t="s">
        <v>329</v>
      </c>
      <c r="C24" s="133" t="s">
        <v>341</v>
      </c>
      <c r="D24" s="137" t="s">
        <v>355</v>
      </c>
      <c r="E24" s="135"/>
      <c r="F24" s="138">
        <v>1</v>
      </c>
      <c r="G24" s="138">
        <v>1</v>
      </c>
      <c r="H24" s="138"/>
      <c r="I24" s="31"/>
      <c r="J24" s="138"/>
      <c r="K24" s="138"/>
      <c r="L24" s="138">
        <v>4.5</v>
      </c>
      <c r="M24" s="138"/>
      <c r="N24" s="138"/>
      <c r="O24" s="138"/>
      <c r="P24" s="138"/>
      <c r="Q24" s="138"/>
      <c r="R24" s="138"/>
      <c r="S24" s="141" t="s">
        <v>362</v>
      </c>
      <c r="T24" s="142">
        <v>2</v>
      </c>
      <c r="U24" s="138"/>
      <c r="V24" s="138"/>
      <c r="W24" s="138">
        <v>270000</v>
      </c>
      <c r="X24" s="178">
        <f t="shared" si="9"/>
        <v>135000</v>
      </c>
      <c r="Y24" s="148">
        <f t="shared" si="10"/>
        <v>270000</v>
      </c>
      <c r="Z24" s="138"/>
      <c r="AA24" s="138"/>
      <c r="AB24" s="138">
        <v>135000</v>
      </c>
      <c r="AC24" s="138">
        <v>135000</v>
      </c>
      <c r="AD24" s="138"/>
      <c r="AE24" s="138">
        <f t="shared" si="11"/>
        <v>270000</v>
      </c>
      <c r="AF24" s="138"/>
      <c r="AG24" s="138">
        <v>135000</v>
      </c>
      <c r="AH24" s="138">
        <v>135000</v>
      </c>
      <c r="AI24" s="138"/>
      <c r="AJ24" s="138"/>
      <c r="AK24" s="138"/>
      <c r="AL24" s="138"/>
      <c r="AM24" s="138">
        <v>270000</v>
      </c>
      <c r="AN24" s="31"/>
      <c r="AO24" s="138"/>
      <c r="AP24" s="31"/>
      <c r="AQ24" s="138"/>
      <c r="AR24" s="184">
        <v>43650</v>
      </c>
      <c r="AS24" s="138">
        <v>1</v>
      </c>
      <c r="AT24" s="138"/>
      <c r="AU24" s="151" t="s">
        <v>373</v>
      </c>
      <c r="AV24" s="149"/>
      <c r="AW24" s="21"/>
      <c r="AX24" s="21"/>
      <c r="AY24" s="21"/>
      <c r="AZ24" s="21"/>
      <c r="BA24" s="21"/>
      <c r="BB24" s="21"/>
      <c r="BC24" s="21"/>
      <c r="BD24" s="21"/>
      <c r="BE24" s="31"/>
      <c r="BF24" s="138"/>
      <c r="BG24" s="138"/>
      <c r="BH24" s="138"/>
      <c r="BI24" s="138"/>
      <c r="BJ24" s="138"/>
      <c r="BK24" s="138"/>
      <c r="BL24" s="138"/>
      <c r="BM24" s="138"/>
      <c r="BN24" s="138"/>
      <c r="BO24" s="138"/>
      <c r="BP24" s="54"/>
    </row>
    <row r="25" spans="1:68" s="12" customFormat="1" ht="14.25" customHeight="1">
      <c r="A25" s="29">
        <v>14</v>
      </c>
      <c r="B25" s="130" t="s">
        <v>329</v>
      </c>
      <c r="C25" s="133" t="s">
        <v>342</v>
      </c>
      <c r="D25" s="137" t="s">
        <v>355</v>
      </c>
      <c r="E25" s="135"/>
      <c r="F25" s="138">
        <v>1</v>
      </c>
      <c r="G25" s="138">
        <v>1</v>
      </c>
      <c r="H25" s="138"/>
      <c r="I25" s="31"/>
      <c r="J25" s="138"/>
      <c r="K25" s="138"/>
      <c r="L25" s="138">
        <v>5</v>
      </c>
      <c r="M25" s="138"/>
      <c r="N25" s="138"/>
      <c r="O25" s="138"/>
      <c r="P25" s="138"/>
      <c r="Q25" s="138"/>
      <c r="R25" s="138"/>
      <c r="S25" s="141" t="s">
        <v>362</v>
      </c>
      <c r="T25" s="142">
        <v>2</v>
      </c>
      <c r="U25" s="138"/>
      <c r="V25" s="138"/>
      <c r="W25" s="138">
        <v>300000</v>
      </c>
      <c r="X25" s="178">
        <f t="shared" si="9"/>
        <v>150000</v>
      </c>
      <c r="Y25" s="148">
        <f t="shared" si="10"/>
        <v>300000</v>
      </c>
      <c r="Z25" s="138"/>
      <c r="AA25" s="138"/>
      <c r="AB25" s="138">
        <v>150000</v>
      </c>
      <c r="AC25" s="138">
        <v>150000</v>
      </c>
      <c r="AD25" s="138"/>
      <c r="AE25" s="138">
        <f t="shared" si="11"/>
        <v>300000</v>
      </c>
      <c r="AF25" s="138"/>
      <c r="AG25" s="138">
        <v>300000</v>
      </c>
      <c r="AH25" s="138"/>
      <c r="AI25" s="138"/>
      <c r="AJ25" s="138"/>
      <c r="AK25" s="138"/>
      <c r="AL25" s="138"/>
      <c r="AM25" s="138">
        <v>300000</v>
      </c>
      <c r="AN25" s="31"/>
      <c r="AO25" s="138"/>
      <c r="AP25" s="31"/>
      <c r="AQ25" s="138"/>
      <c r="AR25" s="184">
        <v>43579</v>
      </c>
      <c r="AS25" s="138">
        <v>1</v>
      </c>
      <c r="AT25" s="138"/>
      <c r="AU25" s="151" t="s">
        <v>373</v>
      </c>
      <c r="AV25" s="149"/>
      <c r="AW25" s="21"/>
      <c r="AX25" s="21"/>
      <c r="AY25" s="21"/>
      <c r="AZ25" s="21"/>
      <c r="BA25" s="21"/>
      <c r="BB25" s="21"/>
      <c r="BC25" s="21"/>
      <c r="BD25" s="21"/>
      <c r="BE25" s="31"/>
      <c r="BF25" s="138"/>
      <c r="BG25" s="138"/>
      <c r="BH25" s="138"/>
      <c r="BI25" s="138"/>
      <c r="BJ25" s="138"/>
      <c r="BK25" s="138"/>
      <c r="BL25" s="138"/>
      <c r="BM25" s="138"/>
      <c r="BN25" s="138"/>
      <c r="BO25" s="138"/>
      <c r="BP25" s="54"/>
    </row>
    <row r="26" spans="1:68" s="12" customFormat="1" ht="14.25" customHeight="1">
      <c r="A26" s="29">
        <v>15</v>
      </c>
      <c r="B26" s="130" t="s">
        <v>329</v>
      </c>
      <c r="C26" s="133" t="s">
        <v>343</v>
      </c>
      <c r="D26" s="137" t="s">
        <v>355</v>
      </c>
      <c r="E26" s="135"/>
      <c r="F26" s="138">
        <v>1</v>
      </c>
      <c r="G26" s="138">
        <v>1</v>
      </c>
      <c r="H26" s="138"/>
      <c r="I26" s="31"/>
      <c r="J26" s="138"/>
      <c r="K26" s="138"/>
      <c r="L26" s="138"/>
      <c r="M26" s="138"/>
      <c r="N26" s="138"/>
      <c r="O26" s="138"/>
      <c r="P26" s="138"/>
      <c r="Q26" s="138"/>
      <c r="R26" s="138">
        <v>5</v>
      </c>
      <c r="S26" s="141" t="s">
        <v>363</v>
      </c>
      <c r="T26" s="142">
        <v>10</v>
      </c>
      <c r="U26" s="138">
        <v>1</v>
      </c>
      <c r="V26" s="138"/>
      <c r="W26" s="138">
        <v>40000</v>
      </c>
      <c r="X26" s="178">
        <f t="shared" si="9"/>
        <v>4000</v>
      </c>
      <c r="Y26" s="148">
        <f t="shared" si="10"/>
        <v>8000</v>
      </c>
      <c r="Z26" s="138"/>
      <c r="AA26" s="138"/>
      <c r="AB26" s="138">
        <v>4000</v>
      </c>
      <c r="AC26" s="138">
        <v>4000</v>
      </c>
      <c r="AD26" s="138"/>
      <c r="AE26" s="138">
        <f t="shared" si="11"/>
        <v>8000</v>
      </c>
      <c r="AF26" s="138"/>
      <c r="AG26" s="138">
        <v>8000</v>
      </c>
      <c r="AH26" s="138"/>
      <c r="AI26" s="138"/>
      <c r="AJ26" s="138"/>
      <c r="AK26" s="138"/>
      <c r="AL26" s="138"/>
      <c r="AM26" s="138">
        <v>8000</v>
      </c>
      <c r="AN26" s="31"/>
      <c r="AO26" s="138"/>
      <c r="AP26" s="31"/>
      <c r="AQ26" s="138"/>
      <c r="AR26" s="184">
        <v>41970</v>
      </c>
      <c r="AS26" s="138">
        <v>1</v>
      </c>
      <c r="AT26" s="138"/>
      <c r="AU26" s="151" t="s">
        <v>373</v>
      </c>
      <c r="AV26" s="149"/>
      <c r="AW26" s="21"/>
      <c r="AX26" s="21"/>
      <c r="AY26" s="21"/>
      <c r="AZ26" s="21"/>
      <c r="BA26" s="21"/>
      <c r="BB26" s="21"/>
      <c r="BC26" s="21"/>
      <c r="BD26" s="21"/>
      <c r="BE26" s="31"/>
      <c r="BF26" s="138"/>
      <c r="BG26" s="138"/>
      <c r="BH26" s="138"/>
      <c r="BI26" s="138"/>
      <c r="BJ26" s="138"/>
      <c r="BK26" s="138"/>
      <c r="BL26" s="138"/>
      <c r="BM26" s="138"/>
      <c r="BN26" s="138"/>
      <c r="BO26" s="138"/>
      <c r="BP26" s="54"/>
    </row>
    <row r="27" spans="1:68" s="12" customFormat="1" ht="14.25" customHeight="1">
      <c r="A27" s="29">
        <v>16</v>
      </c>
      <c r="B27" s="130" t="s">
        <v>329</v>
      </c>
      <c r="C27" s="133" t="s">
        <v>343</v>
      </c>
      <c r="D27" s="137" t="s">
        <v>355</v>
      </c>
      <c r="E27" s="135"/>
      <c r="F27" s="138">
        <v>1</v>
      </c>
      <c r="G27" s="138">
        <v>1</v>
      </c>
      <c r="H27" s="138"/>
      <c r="I27" s="31"/>
      <c r="J27" s="138"/>
      <c r="K27" s="138"/>
      <c r="L27" s="138"/>
      <c r="M27" s="138"/>
      <c r="N27" s="138"/>
      <c r="O27" s="138"/>
      <c r="P27" s="138"/>
      <c r="Q27" s="138"/>
      <c r="R27" s="138">
        <v>5</v>
      </c>
      <c r="S27" s="141" t="s">
        <v>363</v>
      </c>
      <c r="T27" s="142">
        <v>10</v>
      </c>
      <c r="U27" s="138">
        <v>1</v>
      </c>
      <c r="V27" s="138"/>
      <c r="W27" s="138">
        <v>40000</v>
      </c>
      <c r="X27" s="178">
        <f t="shared" si="9"/>
        <v>4000</v>
      </c>
      <c r="Y27" s="148">
        <f t="shared" si="10"/>
        <v>8000</v>
      </c>
      <c r="Z27" s="138"/>
      <c r="AA27" s="138"/>
      <c r="AB27" s="138">
        <v>4000</v>
      </c>
      <c r="AC27" s="138">
        <v>4000</v>
      </c>
      <c r="AD27" s="138"/>
      <c r="AE27" s="138">
        <f t="shared" si="11"/>
        <v>8000</v>
      </c>
      <c r="AF27" s="138"/>
      <c r="AG27" s="138">
        <v>8000</v>
      </c>
      <c r="AH27" s="138"/>
      <c r="AI27" s="138"/>
      <c r="AJ27" s="138"/>
      <c r="AK27" s="138"/>
      <c r="AL27" s="138"/>
      <c r="AM27" s="138">
        <v>8000</v>
      </c>
      <c r="AN27" s="31"/>
      <c r="AO27" s="138"/>
      <c r="AP27" s="31"/>
      <c r="AQ27" s="138"/>
      <c r="AR27" s="184">
        <v>41970</v>
      </c>
      <c r="AS27" s="138">
        <v>1</v>
      </c>
      <c r="AT27" s="138"/>
      <c r="AU27" s="151" t="s">
        <v>373</v>
      </c>
      <c r="AV27" s="149"/>
      <c r="AW27" s="21"/>
      <c r="AX27" s="21"/>
      <c r="AY27" s="21"/>
      <c r="AZ27" s="21"/>
      <c r="BA27" s="21"/>
      <c r="BB27" s="21"/>
      <c r="BC27" s="21"/>
      <c r="BD27" s="21"/>
      <c r="BE27" s="31"/>
      <c r="BF27" s="138"/>
      <c r="BG27" s="138"/>
      <c r="BH27" s="138"/>
      <c r="BI27" s="138"/>
      <c r="BJ27" s="138"/>
      <c r="BK27" s="138"/>
      <c r="BL27" s="138"/>
      <c r="BM27" s="138"/>
      <c r="BN27" s="138"/>
      <c r="BO27" s="138"/>
      <c r="BP27" s="54"/>
    </row>
    <row r="28" spans="1:68" s="12" customFormat="1" ht="14.25" customHeight="1">
      <c r="A28" s="29">
        <v>17</v>
      </c>
      <c r="B28" s="130" t="s">
        <v>329</v>
      </c>
      <c r="C28" s="133" t="s">
        <v>343</v>
      </c>
      <c r="D28" s="137" t="s">
        <v>355</v>
      </c>
      <c r="E28" s="135"/>
      <c r="F28" s="138">
        <v>1</v>
      </c>
      <c r="G28" s="138">
        <v>1</v>
      </c>
      <c r="H28" s="138"/>
      <c r="I28" s="31"/>
      <c r="J28" s="138"/>
      <c r="K28" s="138"/>
      <c r="L28" s="138"/>
      <c r="M28" s="138"/>
      <c r="N28" s="138"/>
      <c r="O28" s="138"/>
      <c r="P28" s="138"/>
      <c r="Q28" s="138"/>
      <c r="R28" s="138">
        <v>5</v>
      </c>
      <c r="S28" s="141" t="s">
        <v>363</v>
      </c>
      <c r="T28" s="142">
        <v>10</v>
      </c>
      <c r="U28" s="138">
        <v>1</v>
      </c>
      <c r="V28" s="138"/>
      <c r="W28" s="138">
        <v>40000</v>
      </c>
      <c r="X28" s="178">
        <f t="shared" si="9"/>
        <v>4000</v>
      </c>
      <c r="Y28" s="148">
        <f t="shared" si="10"/>
        <v>8000</v>
      </c>
      <c r="Z28" s="138"/>
      <c r="AA28" s="138"/>
      <c r="AB28" s="138">
        <v>4000</v>
      </c>
      <c r="AC28" s="138">
        <v>4000</v>
      </c>
      <c r="AD28" s="138"/>
      <c r="AE28" s="138">
        <f t="shared" si="11"/>
        <v>8000</v>
      </c>
      <c r="AF28" s="138"/>
      <c r="AG28" s="138">
        <v>8000</v>
      </c>
      <c r="AH28" s="138"/>
      <c r="AI28" s="138"/>
      <c r="AJ28" s="138"/>
      <c r="AK28" s="138"/>
      <c r="AL28" s="138"/>
      <c r="AM28" s="138">
        <v>8000</v>
      </c>
      <c r="AN28" s="31"/>
      <c r="AO28" s="138"/>
      <c r="AP28" s="31"/>
      <c r="AQ28" s="138"/>
      <c r="AR28" s="184">
        <v>41970</v>
      </c>
      <c r="AS28" s="138">
        <v>1</v>
      </c>
      <c r="AT28" s="138"/>
      <c r="AU28" s="151" t="s">
        <v>373</v>
      </c>
      <c r="AV28" s="149"/>
      <c r="AW28" s="21"/>
      <c r="AX28" s="21"/>
      <c r="AY28" s="21"/>
      <c r="AZ28" s="21"/>
      <c r="BA28" s="21"/>
      <c r="BB28" s="21"/>
      <c r="BC28" s="21"/>
      <c r="BD28" s="21"/>
      <c r="BE28" s="31"/>
      <c r="BF28" s="138"/>
      <c r="BG28" s="138"/>
      <c r="BH28" s="138"/>
      <c r="BI28" s="138"/>
      <c r="BJ28" s="138"/>
      <c r="BK28" s="138"/>
      <c r="BL28" s="138"/>
      <c r="BM28" s="138"/>
      <c r="BN28" s="138"/>
      <c r="BO28" s="138"/>
      <c r="BP28" s="54"/>
    </row>
    <row r="29" spans="1:68" s="12" customFormat="1" ht="14.25" customHeight="1">
      <c r="A29" s="29">
        <v>18</v>
      </c>
      <c r="B29" s="130" t="s">
        <v>329</v>
      </c>
      <c r="C29" s="133" t="s">
        <v>344</v>
      </c>
      <c r="D29" s="137" t="s">
        <v>355</v>
      </c>
      <c r="E29" s="135"/>
      <c r="F29" s="138">
        <v>1</v>
      </c>
      <c r="G29" s="138">
        <v>1</v>
      </c>
      <c r="H29" s="138"/>
      <c r="I29" s="31"/>
      <c r="J29" s="138"/>
      <c r="K29" s="138"/>
      <c r="L29" s="138">
        <v>1.52</v>
      </c>
      <c r="M29" s="138"/>
      <c r="N29" s="138"/>
      <c r="O29" s="138"/>
      <c r="P29" s="138"/>
      <c r="Q29" s="138"/>
      <c r="R29" s="138"/>
      <c r="S29" s="141" t="s">
        <v>364</v>
      </c>
      <c r="T29" s="142">
        <v>2</v>
      </c>
      <c r="U29" s="138"/>
      <c r="V29" s="138"/>
      <c r="W29" s="138">
        <v>60800</v>
      </c>
      <c r="X29" s="178">
        <f t="shared" si="9"/>
        <v>30400</v>
      </c>
      <c r="Y29" s="148">
        <f t="shared" si="10"/>
        <v>30400</v>
      </c>
      <c r="Z29" s="138"/>
      <c r="AA29" s="138"/>
      <c r="AB29" s="138">
        <v>30400</v>
      </c>
      <c r="AC29" s="138"/>
      <c r="AD29" s="138"/>
      <c r="AE29" s="138">
        <f t="shared" si="11"/>
        <v>30400</v>
      </c>
      <c r="AF29" s="138"/>
      <c r="AG29" s="138">
        <v>30400</v>
      </c>
      <c r="AH29" s="138"/>
      <c r="AI29" s="138"/>
      <c r="AJ29" s="138"/>
      <c r="AK29" s="138"/>
      <c r="AL29" s="138"/>
      <c r="AM29" s="138">
        <v>30400</v>
      </c>
      <c r="AN29" s="31"/>
      <c r="AO29" s="138"/>
      <c r="AP29" s="31"/>
      <c r="AQ29" s="138"/>
      <c r="AR29" s="184">
        <v>43138</v>
      </c>
      <c r="AS29" s="138">
        <v>1</v>
      </c>
      <c r="AT29" s="138"/>
      <c r="AU29" s="151" t="s">
        <v>373</v>
      </c>
      <c r="AV29" s="149"/>
      <c r="AW29" s="21"/>
      <c r="AX29" s="21"/>
      <c r="AY29" s="21"/>
      <c r="AZ29" s="21"/>
      <c r="BA29" s="21"/>
      <c r="BB29" s="21"/>
      <c r="BC29" s="21"/>
      <c r="BD29" s="21"/>
      <c r="BE29" s="31"/>
      <c r="BF29" s="138"/>
      <c r="BG29" s="138"/>
      <c r="BH29" s="138"/>
      <c r="BI29" s="138"/>
      <c r="BJ29" s="138"/>
      <c r="BK29" s="138"/>
      <c r="BL29" s="138"/>
      <c r="BM29" s="138"/>
      <c r="BN29" s="138"/>
      <c r="BO29" s="138"/>
      <c r="BP29" s="54"/>
    </row>
    <row r="30" spans="1:68" s="12" customFormat="1" ht="14.25" customHeight="1">
      <c r="A30" s="29">
        <v>19</v>
      </c>
      <c r="B30" s="130" t="s">
        <v>329</v>
      </c>
      <c r="C30" s="133" t="s">
        <v>345</v>
      </c>
      <c r="D30" s="137" t="s">
        <v>355</v>
      </c>
      <c r="E30" s="135"/>
      <c r="F30" s="138">
        <v>1</v>
      </c>
      <c r="G30" s="138">
        <v>1</v>
      </c>
      <c r="H30" s="138"/>
      <c r="I30" s="31"/>
      <c r="J30" s="138"/>
      <c r="K30" s="138"/>
      <c r="L30" s="138">
        <v>1.4</v>
      </c>
      <c r="M30" s="138"/>
      <c r="N30" s="138"/>
      <c r="O30" s="138"/>
      <c r="P30" s="138"/>
      <c r="Q30" s="138"/>
      <c r="R30" s="138"/>
      <c r="S30" s="141" t="s">
        <v>364</v>
      </c>
      <c r="T30" s="142">
        <v>2</v>
      </c>
      <c r="U30" s="138"/>
      <c r="V30" s="138"/>
      <c r="W30" s="138">
        <v>56000</v>
      </c>
      <c r="X30" s="178">
        <f t="shared" si="9"/>
        <v>28000</v>
      </c>
      <c r="Y30" s="148">
        <f t="shared" si="10"/>
        <v>28000</v>
      </c>
      <c r="Z30" s="138"/>
      <c r="AA30" s="138"/>
      <c r="AB30" s="138">
        <v>28000</v>
      </c>
      <c r="AC30" s="138"/>
      <c r="AD30" s="138"/>
      <c r="AE30" s="138">
        <f t="shared" si="11"/>
        <v>28000</v>
      </c>
      <c r="AF30" s="138"/>
      <c r="AG30" s="138">
        <v>28000</v>
      </c>
      <c r="AH30" s="138"/>
      <c r="AI30" s="138"/>
      <c r="AJ30" s="138"/>
      <c r="AK30" s="138"/>
      <c r="AL30" s="138"/>
      <c r="AM30" s="138">
        <v>28000</v>
      </c>
      <c r="AN30" s="31"/>
      <c r="AO30" s="138"/>
      <c r="AP30" s="31"/>
      <c r="AQ30" s="134"/>
      <c r="AR30" s="184">
        <v>43132</v>
      </c>
      <c r="AS30" s="138">
        <v>1</v>
      </c>
      <c r="AT30" s="138"/>
      <c r="AU30" s="151" t="s">
        <v>373</v>
      </c>
      <c r="AV30" s="149"/>
      <c r="AW30" s="21"/>
      <c r="AX30" s="21"/>
      <c r="AY30" s="21"/>
      <c r="AZ30" s="21"/>
      <c r="BA30" s="21"/>
      <c r="BB30" s="21"/>
      <c r="BC30" s="21"/>
      <c r="BD30" s="21"/>
      <c r="BE30" s="31"/>
      <c r="BF30" s="138"/>
      <c r="BG30" s="138"/>
      <c r="BH30" s="138"/>
      <c r="BI30" s="138"/>
      <c r="BJ30" s="138"/>
      <c r="BK30" s="138"/>
      <c r="BL30" s="138"/>
      <c r="BM30" s="138"/>
      <c r="BN30" s="138"/>
      <c r="BO30" s="138"/>
      <c r="BP30" s="54"/>
    </row>
    <row r="31" spans="1:68" s="12" customFormat="1" ht="14.25" customHeight="1">
      <c r="A31" s="29">
        <v>20</v>
      </c>
      <c r="B31" s="130" t="s">
        <v>329</v>
      </c>
      <c r="C31" s="133" t="s">
        <v>346</v>
      </c>
      <c r="D31" s="137" t="s">
        <v>355</v>
      </c>
      <c r="E31" s="135"/>
      <c r="F31" s="138">
        <v>1</v>
      </c>
      <c r="G31" s="138">
        <v>1</v>
      </c>
      <c r="H31" s="138"/>
      <c r="I31" s="31"/>
      <c r="J31" s="138"/>
      <c r="K31" s="138"/>
      <c r="L31" s="138">
        <v>3.75</v>
      </c>
      <c r="M31" s="138"/>
      <c r="N31" s="138"/>
      <c r="O31" s="138"/>
      <c r="P31" s="138"/>
      <c r="Q31" s="138"/>
      <c r="R31" s="138"/>
      <c r="S31" s="141" t="s">
        <v>365</v>
      </c>
      <c r="T31" s="142">
        <v>1</v>
      </c>
      <c r="U31" s="138"/>
      <c r="V31" s="138"/>
      <c r="W31" s="138">
        <v>75000</v>
      </c>
      <c r="X31" s="178">
        <f t="shared" si="9"/>
        <v>75000</v>
      </c>
      <c r="Y31" s="148">
        <f t="shared" si="10"/>
        <v>75000</v>
      </c>
      <c r="Z31" s="138"/>
      <c r="AA31" s="138"/>
      <c r="AB31" s="138">
        <v>75000</v>
      </c>
      <c r="AC31" s="138"/>
      <c r="AD31" s="138"/>
      <c r="AE31" s="138">
        <f t="shared" si="11"/>
        <v>75000</v>
      </c>
      <c r="AF31" s="138"/>
      <c r="AG31" s="138">
        <v>75000</v>
      </c>
      <c r="AH31" s="138"/>
      <c r="AI31" s="138"/>
      <c r="AJ31" s="138"/>
      <c r="AK31" s="138"/>
      <c r="AL31" s="138"/>
      <c r="AM31" s="138">
        <v>75000</v>
      </c>
      <c r="AN31" s="31"/>
      <c r="AO31" s="138"/>
      <c r="AP31" s="31"/>
      <c r="AQ31" s="134"/>
      <c r="AR31" s="184">
        <v>43454</v>
      </c>
      <c r="AS31" s="138">
        <v>1</v>
      </c>
      <c r="AT31" s="138"/>
      <c r="AU31" s="151" t="s">
        <v>373</v>
      </c>
      <c r="AV31" s="149"/>
      <c r="AW31" s="21"/>
      <c r="AX31" s="21"/>
      <c r="AY31" s="21"/>
      <c r="AZ31" s="21"/>
      <c r="BA31" s="21"/>
      <c r="BB31" s="21"/>
      <c r="BC31" s="21"/>
      <c r="BD31" s="21"/>
      <c r="BE31" s="31"/>
      <c r="BF31" s="138"/>
      <c r="BG31" s="138"/>
      <c r="BH31" s="138"/>
      <c r="BI31" s="138"/>
      <c r="BJ31" s="138"/>
      <c r="BK31" s="138"/>
      <c r="BL31" s="138"/>
      <c r="BM31" s="138"/>
      <c r="BN31" s="138"/>
      <c r="BO31" s="138"/>
      <c r="BP31" s="54"/>
    </row>
    <row r="32" spans="1:68" s="12" customFormat="1" ht="14.25" customHeight="1">
      <c r="A32" s="29">
        <v>21</v>
      </c>
      <c r="B32" s="130" t="s">
        <v>329</v>
      </c>
      <c r="C32" s="133" t="s">
        <v>347</v>
      </c>
      <c r="D32" s="137" t="s">
        <v>355</v>
      </c>
      <c r="E32" s="135"/>
      <c r="F32" s="138">
        <v>1</v>
      </c>
      <c r="G32" s="138">
        <v>1</v>
      </c>
      <c r="H32" s="138"/>
      <c r="I32" s="31"/>
      <c r="J32" s="138"/>
      <c r="K32" s="138"/>
      <c r="L32" s="138">
        <v>76</v>
      </c>
      <c r="M32" s="138"/>
      <c r="N32" s="138"/>
      <c r="O32" s="138"/>
      <c r="P32" s="138"/>
      <c r="Q32" s="138"/>
      <c r="R32" s="138"/>
      <c r="S32" s="141" t="s">
        <v>366</v>
      </c>
      <c r="T32" s="142">
        <v>5</v>
      </c>
      <c r="U32" s="138"/>
      <c r="V32" s="138"/>
      <c r="W32" s="138">
        <v>197600</v>
      </c>
      <c r="X32" s="178">
        <f t="shared" si="9"/>
        <v>39520</v>
      </c>
      <c r="Y32" s="148">
        <f t="shared" si="10"/>
        <v>76000</v>
      </c>
      <c r="Z32" s="138"/>
      <c r="AA32" s="138"/>
      <c r="AB32" s="138">
        <v>38000</v>
      </c>
      <c r="AC32" s="138">
        <v>38000</v>
      </c>
      <c r="AD32" s="138"/>
      <c r="AE32" s="138">
        <f t="shared" si="11"/>
        <v>38000</v>
      </c>
      <c r="AF32" s="138"/>
      <c r="AG32" s="138">
        <v>38000</v>
      </c>
      <c r="AH32" s="138"/>
      <c r="AI32" s="138"/>
      <c r="AJ32" s="138"/>
      <c r="AK32" s="138"/>
      <c r="AL32" s="138"/>
      <c r="AM32" s="138">
        <v>38000</v>
      </c>
      <c r="AN32" s="31"/>
      <c r="AO32" s="138">
        <v>38000</v>
      </c>
      <c r="AP32" s="31"/>
      <c r="AQ32" s="134"/>
      <c r="AR32" s="184"/>
      <c r="AS32" s="138"/>
      <c r="AT32" s="138">
        <v>1</v>
      </c>
      <c r="AU32" s="152" t="s">
        <v>375</v>
      </c>
      <c r="AV32" s="149">
        <v>1</v>
      </c>
      <c r="AW32" s="21">
        <v>1</v>
      </c>
      <c r="AX32" s="21">
        <v>1</v>
      </c>
      <c r="AY32" s="21"/>
      <c r="AZ32" s="21">
        <v>38000</v>
      </c>
      <c r="BA32" s="21"/>
      <c r="BB32" s="21"/>
      <c r="BC32" s="21"/>
      <c r="BD32" s="21" t="s">
        <v>377</v>
      </c>
      <c r="BE32" s="31"/>
      <c r="BF32" s="138"/>
      <c r="BG32" s="138">
        <v>38000</v>
      </c>
      <c r="BH32" s="138"/>
      <c r="BI32" s="138"/>
      <c r="BJ32" s="138"/>
      <c r="BK32" s="153" t="s">
        <v>378</v>
      </c>
      <c r="BL32" s="138"/>
      <c r="BM32" s="138"/>
      <c r="BN32" s="138"/>
      <c r="BO32" s="138"/>
      <c r="BP32" s="54"/>
    </row>
    <row r="33" spans="1:68" s="12" customFormat="1" ht="14.25" customHeight="1">
      <c r="A33" s="29">
        <v>22</v>
      </c>
      <c r="B33" s="130" t="s">
        <v>329</v>
      </c>
      <c r="C33" s="133" t="s">
        <v>348</v>
      </c>
      <c r="D33" s="137" t="s">
        <v>355</v>
      </c>
      <c r="E33" s="135"/>
      <c r="F33" s="138">
        <v>1</v>
      </c>
      <c r="G33" s="138">
        <v>1</v>
      </c>
      <c r="H33" s="138"/>
      <c r="I33" s="31"/>
      <c r="J33" s="138"/>
      <c r="K33" s="138"/>
      <c r="L33" s="138"/>
      <c r="M33" s="138"/>
      <c r="N33" s="138"/>
      <c r="O33" s="138"/>
      <c r="P33" s="138"/>
      <c r="Q33" s="138"/>
      <c r="R33" s="138">
        <v>200</v>
      </c>
      <c r="S33" s="141" t="s">
        <v>367</v>
      </c>
      <c r="T33" s="142">
        <v>5</v>
      </c>
      <c r="U33" s="138"/>
      <c r="V33" s="138"/>
      <c r="W33" s="138">
        <v>35000</v>
      </c>
      <c r="X33" s="178">
        <f t="shared" si="9"/>
        <v>7000</v>
      </c>
      <c r="Y33" s="148">
        <f t="shared" si="10"/>
        <v>14000</v>
      </c>
      <c r="Z33" s="138"/>
      <c r="AA33" s="138"/>
      <c r="AB33" s="138">
        <v>7000</v>
      </c>
      <c r="AC33" s="138">
        <v>7000</v>
      </c>
      <c r="AD33" s="138"/>
      <c r="AE33" s="138">
        <f t="shared" si="11"/>
        <v>14000</v>
      </c>
      <c r="AF33" s="138"/>
      <c r="AG33" s="138">
        <v>14000</v>
      </c>
      <c r="AH33" s="138"/>
      <c r="AI33" s="138"/>
      <c r="AJ33" s="138"/>
      <c r="AK33" s="138"/>
      <c r="AL33" s="138"/>
      <c r="AM33" s="138">
        <v>14000</v>
      </c>
      <c r="AN33" s="31"/>
      <c r="AO33" s="146"/>
      <c r="AP33" s="31"/>
      <c r="AQ33" s="134"/>
      <c r="AR33" s="184">
        <v>42971</v>
      </c>
      <c r="AS33" s="138">
        <v>1</v>
      </c>
      <c r="AT33" s="138"/>
      <c r="AU33" s="151" t="s">
        <v>373</v>
      </c>
      <c r="AV33" s="149"/>
      <c r="AW33" s="21"/>
      <c r="AX33" s="21"/>
      <c r="AY33" s="21"/>
      <c r="AZ33" s="21"/>
      <c r="BA33" s="21"/>
      <c r="BB33" s="21"/>
      <c r="BC33" s="21"/>
      <c r="BD33" s="21"/>
      <c r="BE33" s="31"/>
      <c r="BF33" s="138"/>
      <c r="BG33" s="138"/>
      <c r="BH33" s="138"/>
      <c r="BI33" s="138"/>
      <c r="BJ33" s="138"/>
      <c r="BK33" s="138"/>
      <c r="BL33" s="138"/>
      <c r="BM33" s="138"/>
      <c r="BN33" s="138"/>
      <c r="BO33" s="138"/>
      <c r="BP33" s="54"/>
    </row>
    <row r="34" spans="1:68" s="12" customFormat="1" ht="14.25" customHeight="1">
      <c r="A34" s="29">
        <v>23</v>
      </c>
      <c r="B34" s="130" t="s">
        <v>329</v>
      </c>
      <c r="C34" s="133" t="s">
        <v>349</v>
      </c>
      <c r="D34" s="137" t="s">
        <v>355</v>
      </c>
      <c r="E34" s="135"/>
      <c r="F34" s="138">
        <v>1</v>
      </c>
      <c r="G34" s="138">
        <v>1</v>
      </c>
      <c r="H34" s="138"/>
      <c r="I34" s="31"/>
      <c r="J34" s="138"/>
      <c r="K34" s="138"/>
      <c r="L34" s="138">
        <v>5.625</v>
      </c>
      <c r="M34" s="138"/>
      <c r="N34" s="138"/>
      <c r="O34" s="138"/>
      <c r="P34" s="138"/>
      <c r="Q34" s="138"/>
      <c r="R34" s="138"/>
      <c r="S34" s="141" t="s">
        <v>368</v>
      </c>
      <c r="T34" s="142">
        <v>1</v>
      </c>
      <c r="U34" s="138"/>
      <c r="V34" s="138"/>
      <c r="W34" s="138">
        <v>150000</v>
      </c>
      <c r="X34" s="178">
        <f t="shared" si="9"/>
        <v>150000</v>
      </c>
      <c r="Y34" s="148">
        <f t="shared" si="10"/>
        <v>150000</v>
      </c>
      <c r="Z34" s="138"/>
      <c r="AA34" s="138"/>
      <c r="AB34" s="138">
        <v>150000</v>
      </c>
      <c r="AC34" s="138"/>
      <c r="AD34" s="138"/>
      <c r="AE34" s="138">
        <f t="shared" si="11"/>
        <v>150000</v>
      </c>
      <c r="AF34" s="138"/>
      <c r="AG34" s="138">
        <v>150000</v>
      </c>
      <c r="AH34" s="138"/>
      <c r="AI34" s="138"/>
      <c r="AJ34" s="138"/>
      <c r="AK34" s="138"/>
      <c r="AL34" s="138"/>
      <c r="AM34" s="138">
        <v>150000</v>
      </c>
      <c r="AN34" s="31"/>
      <c r="AO34" s="138"/>
      <c r="AP34" s="31"/>
      <c r="AQ34" s="134"/>
      <c r="AR34" s="184">
        <v>43252</v>
      </c>
      <c r="AS34" s="138">
        <v>1</v>
      </c>
      <c r="AT34" s="138"/>
      <c r="AU34" s="151" t="s">
        <v>373</v>
      </c>
      <c r="AV34" s="149"/>
      <c r="AW34" s="21"/>
      <c r="AX34" s="21"/>
      <c r="AY34" s="21"/>
      <c r="AZ34" s="21"/>
      <c r="BA34" s="21"/>
      <c r="BB34" s="21"/>
      <c r="BC34" s="21"/>
      <c r="BD34" s="21"/>
      <c r="BE34" s="31"/>
      <c r="BF34" s="138"/>
      <c r="BG34" s="138"/>
      <c r="BH34" s="138"/>
      <c r="BI34" s="138"/>
      <c r="BJ34" s="138"/>
      <c r="BK34" s="138"/>
      <c r="BL34" s="138"/>
      <c r="BM34" s="138"/>
      <c r="BN34" s="138"/>
      <c r="BO34" s="138"/>
      <c r="BP34" s="54"/>
    </row>
    <row r="35" spans="1:68" s="12" customFormat="1" ht="14.25" customHeight="1">
      <c r="A35" s="29">
        <v>24</v>
      </c>
      <c r="B35" s="130" t="s">
        <v>329</v>
      </c>
      <c r="C35" s="133" t="s">
        <v>350</v>
      </c>
      <c r="D35" s="137" t="s">
        <v>355</v>
      </c>
      <c r="E35" s="135"/>
      <c r="F35" s="138">
        <v>1</v>
      </c>
      <c r="G35" s="138">
        <v>1</v>
      </c>
      <c r="H35" s="138"/>
      <c r="I35" s="31"/>
      <c r="J35" s="138"/>
      <c r="K35" s="138"/>
      <c r="L35" s="138">
        <v>5.625</v>
      </c>
      <c r="M35" s="138"/>
      <c r="N35" s="138"/>
      <c r="O35" s="138"/>
      <c r="P35" s="138"/>
      <c r="Q35" s="138"/>
      <c r="R35" s="138"/>
      <c r="S35" s="141" t="s">
        <v>369</v>
      </c>
      <c r="T35" s="142">
        <v>1</v>
      </c>
      <c r="U35" s="138"/>
      <c r="V35" s="138"/>
      <c r="W35" s="138">
        <v>150000</v>
      </c>
      <c r="X35" s="178">
        <f t="shared" si="9"/>
        <v>150000</v>
      </c>
      <c r="Y35" s="148">
        <f t="shared" si="10"/>
        <v>150000</v>
      </c>
      <c r="Z35" s="138"/>
      <c r="AA35" s="138"/>
      <c r="AB35" s="138">
        <v>150000</v>
      </c>
      <c r="AC35" s="138"/>
      <c r="AD35" s="138"/>
      <c r="AE35" s="138">
        <f t="shared" si="11"/>
        <v>150000</v>
      </c>
      <c r="AF35" s="138"/>
      <c r="AG35" s="138">
        <v>150000</v>
      </c>
      <c r="AH35" s="138"/>
      <c r="AI35" s="138"/>
      <c r="AJ35" s="138"/>
      <c r="AK35" s="138"/>
      <c r="AL35" s="138"/>
      <c r="AM35" s="138">
        <v>150000</v>
      </c>
      <c r="AN35" s="31"/>
      <c r="AO35" s="138"/>
      <c r="AP35" s="31"/>
      <c r="AQ35" s="134"/>
      <c r="AR35" s="184">
        <v>43460</v>
      </c>
      <c r="AS35" s="138">
        <v>1</v>
      </c>
      <c r="AT35" s="138"/>
      <c r="AU35" s="151" t="s">
        <v>373</v>
      </c>
      <c r="AV35" s="149"/>
      <c r="AW35" s="21"/>
      <c r="AX35" s="21"/>
      <c r="AY35" s="21"/>
      <c r="AZ35" s="21"/>
      <c r="BA35" s="21"/>
      <c r="BB35" s="21"/>
      <c r="BC35" s="21"/>
      <c r="BD35" s="21"/>
      <c r="BE35" s="31"/>
      <c r="BF35" s="138"/>
      <c r="BG35" s="138"/>
      <c r="BH35" s="138"/>
      <c r="BI35" s="138"/>
      <c r="BJ35" s="138"/>
      <c r="BK35" s="138"/>
      <c r="BL35" s="138"/>
      <c r="BM35" s="138"/>
      <c r="BN35" s="138"/>
      <c r="BO35" s="138"/>
      <c r="BP35" s="54"/>
    </row>
    <row r="36" spans="1:68" s="12" customFormat="1" ht="14.25" customHeight="1">
      <c r="A36" s="29">
        <v>25</v>
      </c>
      <c r="B36" s="130" t="s">
        <v>329</v>
      </c>
      <c r="C36" s="133" t="s">
        <v>351</v>
      </c>
      <c r="D36" s="137" t="s">
        <v>355</v>
      </c>
      <c r="E36" s="135"/>
      <c r="F36" s="138">
        <v>1</v>
      </c>
      <c r="G36" s="138">
        <v>1</v>
      </c>
      <c r="H36" s="138"/>
      <c r="I36" s="31"/>
      <c r="J36" s="138"/>
      <c r="K36" s="138"/>
      <c r="L36" s="138"/>
      <c r="M36" s="138"/>
      <c r="N36" s="138"/>
      <c r="O36" s="138"/>
      <c r="P36" s="138"/>
      <c r="Q36" s="138"/>
      <c r="R36" s="138">
        <v>100</v>
      </c>
      <c r="S36" s="141" t="s">
        <v>370</v>
      </c>
      <c r="T36" s="142">
        <v>5</v>
      </c>
      <c r="U36" s="138"/>
      <c r="V36" s="138"/>
      <c r="W36" s="138">
        <v>30000</v>
      </c>
      <c r="X36" s="178">
        <f t="shared" si="9"/>
        <v>6000</v>
      </c>
      <c r="Y36" s="148">
        <f t="shared" si="10"/>
        <v>12000</v>
      </c>
      <c r="Z36" s="138"/>
      <c r="AA36" s="138"/>
      <c r="AB36" s="138">
        <v>6000</v>
      </c>
      <c r="AC36" s="138">
        <v>6000</v>
      </c>
      <c r="AD36" s="138"/>
      <c r="AE36" s="138">
        <f t="shared" si="11"/>
        <v>12000</v>
      </c>
      <c r="AF36" s="138"/>
      <c r="AG36" s="138">
        <v>12000</v>
      </c>
      <c r="AH36" s="138"/>
      <c r="AI36" s="138"/>
      <c r="AJ36" s="138"/>
      <c r="AK36" s="138"/>
      <c r="AL36" s="138"/>
      <c r="AM36" s="138">
        <v>12000</v>
      </c>
      <c r="AN36" s="31"/>
      <c r="AO36" s="138"/>
      <c r="AP36" s="31"/>
      <c r="AQ36" s="134"/>
      <c r="AR36" s="184">
        <v>43102</v>
      </c>
      <c r="AS36" s="138">
        <v>1</v>
      </c>
      <c r="AT36" s="138"/>
      <c r="AU36" s="151" t="s">
        <v>373</v>
      </c>
      <c r="AV36" s="149"/>
      <c r="AW36" s="21"/>
      <c r="AX36" s="21"/>
      <c r="AY36" s="21"/>
      <c r="AZ36" s="21"/>
      <c r="BA36" s="21"/>
      <c r="BB36" s="21"/>
      <c r="BC36" s="21"/>
      <c r="BD36" s="21"/>
      <c r="BE36" s="31"/>
      <c r="BF36" s="138"/>
      <c r="BG36" s="138"/>
      <c r="BH36" s="138"/>
      <c r="BI36" s="138"/>
      <c r="BJ36" s="138"/>
      <c r="BK36" s="138"/>
      <c r="BL36" s="138"/>
      <c r="BM36" s="138"/>
      <c r="BN36" s="138"/>
      <c r="BO36" s="138"/>
      <c r="BP36" s="54"/>
    </row>
    <row r="37" spans="1:68" s="12" customFormat="1" ht="14.25" customHeight="1">
      <c r="A37" s="29">
        <v>26</v>
      </c>
      <c r="B37" s="130" t="s">
        <v>329</v>
      </c>
      <c r="C37" s="133" t="s">
        <v>352</v>
      </c>
      <c r="D37" s="137" t="s">
        <v>355</v>
      </c>
      <c r="E37" s="135"/>
      <c r="F37" s="138">
        <v>1</v>
      </c>
      <c r="G37" s="138">
        <v>1</v>
      </c>
      <c r="H37" s="138"/>
      <c r="I37" s="31"/>
      <c r="J37" s="138"/>
      <c r="K37" s="138"/>
      <c r="L37" s="138"/>
      <c r="M37" s="138"/>
      <c r="N37" s="138"/>
      <c r="O37" s="138"/>
      <c r="P37" s="138"/>
      <c r="Q37" s="138"/>
      <c r="R37" s="138">
        <v>25</v>
      </c>
      <c r="S37" s="141" t="s">
        <v>371</v>
      </c>
      <c r="T37" s="142">
        <v>10</v>
      </c>
      <c r="U37" s="138">
        <v>1</v>
      </c>
      <c r="V37" s="138"/>
      <c r="W37" s="138">
        <v>80000</v>
      </c>
      <c r="X37" s="178">
        <f t="shared" si="9"/>
        <v>8000</v>
      </c>
      <c r="Y37" s="148">
        <f t="shared" si="10"/>
        <v>16000</v>
      </c>
      <c r="Z37" s="138"/>
      <c r="AA37" s="138"/>
      <c r="AB37" s="138">
        <v>8000</v>
      </c>
      <c r="AC37" s="138">
        <v>8000</v>
      </c>
      <c r="AD37" s="138"/>
      <c r="AE37" s="138">
        <f t="shared" si="11"/>
        <v>16000</v>
      </c>
      <c r="AF37" s="138"/>
      <c r="AG37" s="138">
        <v>8000</v>
      </c>
      <c r="AH37" s="138">
        <v>8000</v>
      </c>
      <c r="AI37" s="138"/>
      <c r="AJ37" s="138"/>
      <c r="AK37" s="138"/>
      <c r="AL37" s="138"/>
      <c r="AM37" s="138">
        <v>16000</v>
      </c>
      <c r="AN37" s="31"/>
      <c r="AO37" s="138"/>
      <c r="AP37" s="31"/>
      <c r="AQ37" s="134"/>
      <c r="AR37" s="184">
        <v>43670</v>
      </c>
      <c r="AS37" s="138">
        <v>1</v>
      </c>
      <c r="AT37" s="138"/>
      <c r="AU37" s="151" t="s">
        <v>373</v>
      </c>
      <c r="AV37" s="149"/>
      <c r="AW37" s="21"/>
      <c r="AX37" s="21"/>
      <c r="AY37" s="21"/>
      <c r="AZ37" s="21"/>
      <c r="BA37" s="21"/>
      <c r="BB37" s="21"/>
      <c r="BC37" s="21"/>
      <c r="BD37" s="21"/>
      <c r="BE37" s="31"/>
      <c r="BF37" s="138"/>
      <c r="BG37" s="138"/>
      <c r="BH37" s="138"/>
      <c r="BI37" s="138"/>
      <c r="BJ37" s="138"/>
      <c r="BK37" s="138"/>
      <c r="BL37" s="138"/>
      <c r="BM37" s="138"/>
      <c r="BN37" s="138"/>
      <c r="BO37" s="138"/>
      <c r="BP37" s="54"/>
    </row>
    <row r="38" spans="1:68" s="12" customFormat="1" ht="14.25" customHeight="1">
      <c r="A38" s="29">
        <v>27</v>
      </c>
      <c r="B38" s="130" t="s">
        <v>329</v>
      </c>
      <c r="C38" s="133" t="s">
        <v>353</v>
      </c>
      <c r="D38" s="139" t="s">
        <v>356</v>
      </c>
      <c r="E38" s="135"/>
      <c r="F38" s="138">
        <v>1</v>
      </c>
      <c r="G38" s="138">
        <v>1</v>
      </c>
      <c r="H38" s="138"/>
      <c r="I38" s="31"/>
      <c r="J38" s="138"/>
      <c r="K38" s="138">
        <v>6.1</v>
      </c>
      <c r="L38" s="138"/>
      <c r="M38" s="138"/>
      <c r="N38" s="138"/>
      <c r="O38" s="138"/>
      <c r="P38" s="138"/>
      <c r="Q38" s="138"/>
      <c r="R38" s="138"/>
      <c r="S38" s="141" t="s">
        <v>372</v>
      </c>
      <c r="T38" s="142">
        <v>3</v>
      </c>
      <c r="U38" s="138"/>
      <c r="V38" s="138"/>
      <c r="W38" s="138">
        <v>54900</v>
      </c>
      <c r="X38" s="178">
        <f t="shared" si="9"/>
        <v>18300</v>
      </c>
      <c r="Y38" s="148">
        <f t="shared" si="10"/>
        <v>36600</v>
      </c>
      <c r="Z38" s="138"/>
      <c r="AA38" s="138"/>
      <c r="AB38" s="138">
        <v>18300</v>
      </c>
      <c r="AC38" s="138">
        <v>18300</v>
      </c>
      <c r="AD38" s="138"/>
      <c r="AE38" s="138">
        <f t="shared" si="11"/>
        <v>18300</v>
      </c>
      <c r="AF38" s="138"/>
      <c r="AG38" s="138">
        <v>18300</v>
      </c>
      <c r="AH38" s="138"/>
      <c r="AI38" s="138"/>
      <c r="AJ38" s="138"/>
      <c r="AK38" s="138"/>
      <c r="AL38" s="138"/>
      <c r="AM38" s="138">
        <v>18300</v>
      </c>
      <c r="AN38" s="31"/>
      <c r="AO38" s="138">
        <v>18300</v>
      </c>
      <c r="AP38" s="31"/>
      <c r="AQ38" s="134"/>
      <c r="AR38" s="184"/>
      <c r="AS38" s="138"/>
      <c r="AT38" s="138">
        <v>1</v>
      </c>
      <c r="AU38" s="152" t="s">
        <v>375</v>
      </c>
      <c r="AV38" s="149">
        <v>1</v>
      </c>
      <c r="AW38" s="21">
        <v>1</v>
      </c>
      <c r="AX38" s="21">
        <v>1</v>
      </c>
      <c r="AY38" s="21"/>
      <c r="AZ38" s="21">
        <v>18300</v>
      </c>
      <c r="BA38" s="21"/>
      <c r="BB38" s="21"/>
      <c r="BC38" s="21"/>
      <c r="BD38" s="21" t="s">
        <v>377</v>
      </c>
      <c r="BE38" s="31"/>
      <c r="BF38" s="138"/>
      <c r="BG38" s="138">
        <v>18300</v>
      </c>
      <c r="BH38" s="138"/>
      <c r="BI38" s="138"/>
      <c r="BJ38" s="138"/>
      <c r="BK38" s="153" t="s">
        <v>378</v>
      </c>
      <c r="BL38" s="138"/>
      <c r="BM38" s="138"/>
      <c r="BN38" s="138"/>
      <c r="BO38" s="138"/>
      <c r="BP38" s="54"/>
    </row>
    <row r="39" spans="1:68" s="12" customFormat="1" ht="14.25" customHeight="1">
      <c r="A39" s="29">
        <v>28</v>
      </c>
      <c r="B39" s="130" t="s">
        <v>329</v>
      </c>
      <c r="C39" s="133" t="s">
        <v>354</v>
      </c>
      <c r="D39" s="139" t="s">
        <v>356</v>
      </c>
      <c r="E39" s="135"/>
      <c r="F39" s="138">
        <v>1</v>
      </c>
      <c r="G39" s="138">
        <v>1</v>
      </c>
      <c r="H39" s="138"/>
      <c r="I39" s="31"/>
      <c r="J39" s="138"/>
      <c r="K39" s="138">
        <v>9</v>
      </c>
      <c r="L39" s="138"/>
      <c r="M39" s="138"/>
      <c r="N39" s="138"/>
      <c r="O39" s="138"/>
      <c r="P39" s="138"/>
      <c r="Q39" s="138"/>
      <c r="R39" s="138"/>
      <c r="S39" s="141" t="s">
        <v>372</v>
      </c>
      <c r="T39" s="142">
        <v>3</v>
      </c>
      <c r="U39" s="138"/>
      <c r="V39" s="138"/>
      <c r="W39" s="138">
        <v>54000</v>
      </c>
      <c r="X39" s="178">
        <f t="shared" si="9"/>
        <v>18000</v>
      </c>
      <c r="Y39" s="148">
        <f t="shared" si="10"/>
        <v>36000</v>
      </c>
      <c r="Z39" s="138"/>
      <c r="AA39" s="138"/>
      <c r="AB39" s="138">
        <v>18000</v>
      </c>
      <c r="AC39" s="138">
        <v>18000</v>
      </c>
      <c r="AD39" s="138"/>
      <c r="AE39" s="138">
        <f t="shared" si="11"/>
        <v>18000</v>
      </c>
      <c r="AF39" s="138"/>
      <c r="AG39" s="138">
        <v>18000</v>
      </c>
      <c r="AH39" s="138"/>
      <c r="AI39" s="138"/>
      <c r="AJ39" s="138"/>
      <c r="AK39" s="138"/>
      <c r="AL39" s="138"/>
      <c r="AM39" s="138">
        <v>18000</v>
      </c>
      <c r="AN39" s="31"/>
      <c r="AO39" s="138">
        <v>18000</v>
      </c>
      <c r="AP39" s="31"/>
      <c r="AQ39" s="134"/>
      <c r="AR39" s="184"/>
      <c r="AS39" s="138"/>
      <c r="AT39" s="138">
        <v>1</v>
      </c>
      <c r="AU39" s="152" t="s">
        <v>375</v>
      </c>
      <c r="AV39" s="149">
        <v>1</v>
      </c>
      <c r="AW39" s="21">
        <v>1</v>
      </c>
      <c r="AX39" s="21">
        <v>1</v>
      </c>
      <c r="AY39" s="21"/>
      <c r="AZ39" s="21">
        <v>18000</v>
      </c>
      <c r="BA39" s="21"/>
      <c r="BB39" s="21"/>
      <c r="BC39" s="21"/>
      <c r="BD39" s="21" t="s">
        <v>455</v>
      </c>
      <c r="BE39" s="31"/>
      <c r="BF39" s="138"/>
      <c r="BG39" s="138">
        <v>18000</v>
      </c>
      <c r="BH39" s="138"/>
      <c r="BI39" s="138"/>
      <c r="BJ39" s="138"/>
      <c r="BK39" s="153" t="s">
        <v>378</v>
      </c>
      <c r="BL39" s="138"/>
      <c r="BM39" s="138"/>
      <c r="BN39" s="138"/>
      <c r="BO39" s="138"/>
      <c r="BP39" s="54"/>
    </row>
    <row r="40" spans="1:68" s="116" customFormat="1" ht="14.25" customHeight="1">
      <c r="A40" s="285" t="s">
        <v>107</v>
      </c>
      <c r="B40" s="286"/>
      <c r="C40" s="136">
        <f aca="true" t="shared" si="12" ref="C40:H40">SUM(C41:C78)</f>
        <v>0</v>
      </c>
      <c r="D40" s="136">
        <f t="shared" si="12"/>
        <v>0</v>
      </c>
      <c r="E40" s="136">
        <f t="shared" si="12"/>
        <v>38</v>
      </c>
      <c r="F40" s="136">
        <f t="shared" si="12"/>
        <v>0</v>
      </c>
      <c r="G40" s="136">
        <f t="shared" si="12"/>
        <v>38</v>
      </c>
      <c r="H40" s="136">
        <f t="shared" si="12"/>
        <v>0</v>
      </c>
      <c r="I40" s="136"/>
      <c r="J40" s="136">
        <f aca="true" t="shared" si="13" ref="J40:R40">SUM(J41:J78)</f>
        <v>1</v>
      </c>
      <c r="K40" s="136">
        <f t="shared" si="13"/>
        <v>0</v>
      </c>
      <c r="L40" s="136">
        <f t="shared" si="13"/>
        <v>0</v>
      </c>
      <c r="M40" s="136">
        <f t="shared" si="13"/>
        <v>0</v>
      </c>
      <c r="N40" s="136">
        <f t="shared" si="13"/>
        <v>3356.4</v>
      </c>
      <c r="O40" s="136">
        <f t="shared" si="13"/>
        <v>0</v>
      </c>
      <c r="P40" s="136">
        <f t="shared" si="13"/>
        <v>4610</v>
      </c>
      <c r="Q40" s="136">
        <f t="shared" si="13"/>
        <v>1300</v>
      </c>
      <c r="R40" s="136">
        <f t="shared" si="13"/>
        <v>0</v>
      </c>
      <c r="S40" s="136"/>
      <c r="T40" s="136">
        <f>SUM(T41:T78)</f>
        <v>129</v>
      </c>
      <c r="U40" s="136">
        <f>SUM(U41:U78)</f>
        <v>7</v>
      </c>
      <c r="V40" s="136">
        <f>SUM(V41:V78)</f>
        <v>0</v>
      </c>
      <c r="W40" s="136">
        <f>SUM(W41:W78)</f>
        <v>10040370</v>
      </c>
      <c r="X40" s="143">
        <f>ROUND(W40/T40,0)</f>
        <v>77832</v>
      </c>
      <c r="Y40" s="145">
        <f aca="true" t="shared" si="14" ref="Y40:AQ40">SUM(Y41:Y78)</f>
        <v>5057208</v>
      </c>
      <c r="Z40" s="136">
        <f t="shared" si="14"/>
        <v>304300</v>
      </c>
      <c r="AA40" s="136">
        <f t="shared" si="14"/>
        <v>0</v>
      </c>
      <c r="AB40" s="136">
        <f t="shared" si="14"/>
        <v>3098604</v>
      </c>
      <c r="AC40" s="136">
        <f t="shared" si="14"/>
        <v>1203392</v>
      </c>
      <c r="AD40" s="136">
        <f t="shared" si="14"/>
        <v>450912</v>
      </c>
      <c r="AE40" s="136">
        <f t="shared" si="14"/>
        <v>4450916</v>
      </c>
      <c r="AF40" s="136">
        <f t="shared" si="14"/>
        <v>0</v>
      </c>
      <c r="AG40" s="136">
        <f t="shared" si="14"/>
        <v>4010144</v>
      </c>
      <c r="AH40" s="136">
        <f t="shared" si="14"/>
        <v>440772</v>
      </c>
      <c r="AI40" s="136">
        <f t="shared" si="14"/>
        <v>0</v>
      </c>
      <c r="AJ40" s="136">
        <f t="shared" si="14"/>
        <v>0</v>
      </c>
      <c r="AK40" s="136">
        <f t="shared" si="14"/>
        <v>0</v>
      </c>
      <c r="AL40" s="136">
        <f t="shared" si="14"/>
        <v>0</v>
      </c>
      <c r="AM40" s="136">
        <f t="shared" si="14"/>
        <v>4450916</v>
      </c>
      <c r="AN40" s="136">
        <f t="shared" si="14"/>
        <v>0</v>
      </c>
      <c r="AO40" s="136">
        <f t="shared" si="14"/>
        <v>606292</v>
      </c>
      <c r="AP40" s="136">
        <f t="shared" si="14"/>
        <v>0</v>
      </c>
      <c r="AQ40" s="136">
        <f t="shared" si="14"/>
        <v>304300</v>
      </c>
      <c r="AR40" s="185"/>
      <c r="AS40" s="136">
        <f aca="true" t="shared" si="15" ref="AS40:BP40">SUM(AS41:AS78)</f>
        <v>25</v>
      </c>
      <c r="AT40" s="136">
        <f t="shared" si="15"/>
        <v>13</v>
      </c>
      <c r="AU40" s="143">
        <f t="shared" si="15"/>
        <v>0</v>
      </c>
      <c r="AV40" s="145">
        <f t="shared" si="15"/>
        <v>13</v>
      </c>
      <c r="AW40" s="136">
        <f t="shared" si="15"/>
        <v>13</v>
      </c>
      <c r="AX40" s="136">
        <f t="shared" si="15"/>
        <v>13</v>
      </c>
      <c r="AY40" s="136">
        <f t="shared" si="15"/>
        <v>0</v>
      </c>
      <c r="AZ40" s="136">
        <f t="shared" si="15"/>
        <v>301992</v>
      </c>
      <c r="BA40" s="136">
        <f t="shared" si="15"/>
        <v>0</v>
      </c>
      <c r="BB40" s="136">
        <f t="shared" si="15"/>
        <v>0</v>
      </c>
      <c r="BC40" s="136">
        <f t="shared" si="15"/>
        <v>304300</v>
      </c>
      <c r="BD40" s="136">
        <f t="shared" si="15"/>
        <v>0</v>
      </c>
      <c r="BE40" s="136">
        <f t="shared" si="15"/>
        <v>304300</v>
      </c>
      <c r="BF40" s="136">
        <f t="shared" si="15"/>
        <v>0</v>
      </c>
      <c r="BG40" s="136">
        <f t="shared" si="15"/>
        <v>301992</v>
      </c>
      <c r="BH40" s="136">
        <f t="shared" si="15"/>
        <v>0</v>
      </c>
      <c r="BI40" s="136">
        <f t="shared" si="15"/>
        <v>0</v>
      </c>
      <c r="BJ40" s="136">
        <f t="shared" si="15"/>
        <v>0</v>
      </c>
      <c r="BK40" s="136">
        <f t="shared" si="15"/>
        <v>0</v>
      </c>
      <c r="BL40" s="136">
        <f t="shared" si="15"/>
        <v>0</v>
      </c>
      <c r="BM40" s="136">
        <f t="shared" si="15"/>
        <v>0</v>
      </c>
      <c r="BN40" s="136">
        <f t="shared" si="15"/>
        <v>0</v>
      </c>
      <c r="BO40" s="136">
        <f t="shared" si="15"/>
        <v>0</v>
      </c>
      <c r="BP40" s="143">
        <f t="shared" si="15"/>
        <v>0</v>
      </c>
    </row>
    <row r="41" spans="1:68" s="12" customFormat="1" ht="14.25" customHeight="1">
      <c r="A41" s="29">
        <v>1</v>
      </c>
      <c r="B41" s="30" t="s">
        <v>380</v>
      </c>
      <c r="C41" s="131" t="s">
        <v>396</v>
      </c>
      <c r="D41" s="158" t="s">
        <v>397</v>
      </c>
      <c r="E41" s="138">
        <v>1</v>
      </c>
      <c r="F41" s="138"/>
      <c r="G41" s="138">
        <v>1</v>
      </c>
      <c r="H41" s="138"/>
      <c r="I41" s="138"/>
      <c r="J41" s="26"/>
      <c r="K41" s="26"/>
      <c r="L41" s="26"/>
      <c r="M41" s="26"/>
      <c r="N41" s="135"/>
      <c r="O41" s="135"/>
      <c r="P41" s="142">
        <v>650</v>
      </c>
      <c r="Q41" s="135"/>
      <c r="R41" s="135"/>
      <c r="S41" s="166" t="s">
        <v>439</v>
      </c>
      <c r="T41" s="138">
        <v>3</v>
      </c>
      <c r="U41" s="138"/>
      <c r="V41" s="138"/>
      <c r="W41" s="138">
        <v>1440000</v>
      </c>
      <c r="X41" s="151">
        <v>480000</v>
      </c>
      <c r="Y41" s="148">
        <f>SUM(Z41:AD41)</f>
        <v>480000</v>
      </c>
      <c r="Z41" s="138"/>
      <c r="AA41" s="138"/>
      <c r="AB41" s="155">
        <v>480000</v>
      </c>
      <c r="AC41" s="138"/>
      <c r="AD41" s="138"/>
      <c r="AE41" s="138">
        <f>SUM(AG41:AH41)</f>
        <v>480000</v>
      </c>
      <c r="AF41" s="138"/>
      <c r="AG41" s="138">
        <v>480000</v>
      </c>
      <c r="AH41" s="138"/>
      <c r="AI41" s="138"/>
      <c r="AJ41" s="138"/>
      <c r="AK41" s="138"/>
      <c r="AL41" s="138"/>
      <c r="AM41" s="138">
        <v>480000</v>
      </c>
      <c r="AN41" s="138"/>
      <c r="AO41" s="138">
        <f>Y41-AE41</f>
        <v>0</v>
      </c>
      <c r="AP41" s="138"/>
      <c r="AQ41" s="138">
        <f>Z41-AF41</f>
        <v>0</v>
      </c>
      <c r="AR41" s="184">
        <v>43059</v>
      </c>
      <c r="AS41" s="138">
        <v>1</v>
      </c>
      <c r="AT41" s="138"/>
      <c r="AU41" s="151" t="s">
        <v>376</v>
      </c>
      <c r="AV41" s="148"/>
      <c r="AW41" s="138"/>
      <c r="AX41" s="138"/>
      <c r="AY41" s="138"/>
      <c r="AZ41" s="138"/>
      <c r="BA41" s="138"/>
      <c r="BB41" s="138"/>
      <c r="BC41" s="138">
        <f>AO41-AZ41-BA41-BB41</f>
        <v>0</v>
      </c>
      <c r="BD41" s="138"/>
      <c r="BE41" s="138"/>
      <c r="BF41" s="138"/>
      <c r="BG41" s="138"/>
      <c r="BH41" s="138"/>
      <c r="BI41" s="138"/>
      <c r="BJ41" s="138">
        <f>AO41-BE41-BF41-BG41-BH41-BI41</f>
        <v>0</v>
      </c>
      <c r="BK41" s="138"/>
      <c r="BL41" s="138"/>
      <c r="BM41" s="138"/>
      <c r="BN41" s="138"/>
      <c r="BO41" s="138"/>
      <c r="BP41" s="151"/>
    </row>
    <row r="42" spans="1:68" s="12" customFormat="1" ht="14.25" customHeight="1">
      <c r="A42" s="29">
        <v>2</v>
      </c>
      <c r="B42" s="30" t="s">
        <v>380</v>
      </c>
      <c r="C42" s="131" t="s">
        <v>398</v>
      </c>
      <c r="D42" s="160" t="s">
        <v>399</v>
      </c>
      <c r="E42" s="138">
        <v>1</v>
      </c>
      <c r="F42" s="138"/>
      <c r="G42" s="138">
        <v>1</v>
      </c>
      <c r="H42" s="138"/>
      <c r="I42" s="138"/>
      <c r="J42" s="26">
        <v>1</v>
      </c>
      <c r="K42" s="26"/>
      <c r="L42" s="26"/>
      <c r="M42" s="26"/>
      <c r="N42" s="135"/>
      <c r="O42" s="135"/>
      <c r="P42" s="142">
        <v>1800</v>
      </c>
      <c r="Q42" s="135"/>
      <c r="R42" s="135"/>
      <c r="S42" s="141" t="s">
        <v>440</v>
      </c>
      <c r="T42" s="138">
        <v>1</v>
      </c>
      <c r="U42" s="138"/>
      <c r="V42" s="138"/>
      <c r="W42" s="138">
        <v>1201000</v>
      </c>
      <c r="X42" s="151">
        <v>1201000</v>
      </c>
      <c r="Y42" s="148">
        <f aca="true" t="shared" si="16" ref="Y42:Y78">SUM(Z42:AD42)</f>
        <v>2121540</v>
      </c>
      <c r="Z42" s="138"/>
      <c r="AA42" s="138"/>
      <c r="AB42" s="155">
        <v>1201000</v>
      </c>
      <c r="AC42" s="138">
        <v>920540</v>
      </c>
      <c r="AD42" s="138"/>
      <c r="AE42" s="138">
        <f aca="true" t="shared" si="17" ref="AE42:AE78">SUM(AG42:AH42)</f>
        <v>2112540</v>
      </c>
      <c r="AF42" s="138"/>
      <c r="AG42" s="138">
        <v>2112540</v>
      </c>
      <c r="AH42" s="138"/>
      <c r="AI42" s="138"/>
      <c r="AJ42" s="138"/>
      <c r="AK42" s="138"/>
      <c r="AL42" s="138"/>
      <c r="AM42" s="138">
        <v>2112540</v>
      </c>
      <c r="AN42" s="138"/>
      <c r="AO42" s="138">
        <v>9000</v>
      </c>
      <c r="AP42" s="138"/>
      <c r="AQ42" s="138"/>
      <c r="AR42" s="139"/>
      <c r="AS42" s="138"/>
      <c r="AT42" s="138">
        <v>1</v>
      </c>
      <c r="AU42" s="151" t="s">
        <v>374</v>
      </c>
      <c r="AV42" s="148">
        <f>AW42</f>
        <v>1</v>
      </c>
      <c r="AW42" s="138">
        <f>SUM(AX42:AY42)</f>
        <v>1</v>
      </c>
      <c r="AX42" s="138">
        <v>1</v>
      </c>
      <c r="AY42" s="138"/>
      <c r="AZ42" s="138">
        <v>9000</v>
      </c>
      <c r="BA42" s="138"/>
      <c r="BB42" s="138"/>
      <c r="BC42" s="138"/>
      <c r="BD42" s="21" t="s">
        <v>377</v>
      </c>
      <c r="BE42" s="138"/>
      <c r="BF42" s="138"/>
      <c r="BG42" s="138">
        <v>9000</v>
      </c>
      <c r="BH42" s="138"/>
      <c r="BI42" s="138"/>
      <c r="BJ42" s="138"/>
      <c r="BK42" s="153" t="s">
        <v>378</v>
      </c>
      <c r="BL42" s="138"/>
      <c r="BM42" s="138"/>
      <c r="BN42" s="138"/>
      <c r="BO42" s="138"/>
      <c r="BP42" s="151"/>
    </row>
    <row r="43" spans="1:68" s="12" customFormat="1" ht="14.25" customHeight="1">
      <c r="A43" s="29">
        <v>3</v>
      </c>
      <c r="B43" s="30" t="s">
        <v>380</v>
      </c>
      <c r="C43" s="133" t="s">
        <v>400</v>
      </c>
      <c r="D43" s="137" t="s">
        <v>401</v>
      </c>
      <c r="E43" s="138">
        <v>1</v>
      </c>
      <c r="F43" s="138"/>
      <c r="G43" s="138">
        <v>1</v>
      </c>
      <c r="H43" s="138"/>
      <c r="I43" s="138"/>
      <c r="J43" s="26"/>
      <c r="K43" s="26"/>
      <c r="L43" s="26"/>
      <c r="M43" s="26"/>
      <c r="N43" s="135"/>
      <c r="O43" s="135"/>
      <c r="P43" s="142">
        <v>80</v>
      </c>
      <c r="Q43" s="135"/>
      <c r="R43" s="135"/>
      <c r="S43" s="166" t="s">
        <v>439</v>
      </c>
      <c r="T43" s="138">
        <v>3</v>
      </c>
      <c r="U43" s="138"/>
      <c r="V43" s="138"/>
      <c r="W43" s="138">
        <v>150000</v>
      </c>
      <c r="X43" s="151">
        <v>50000</v>
      </c>
      <c r="Y43" s="148">
        <f t="shared" si="16"/>
        <v>50000</v>
      </c>
      <c r="Z43" s="138"/>
      <c r="AA43" s="138"/>
      <c r="AB43" s="155">
        <v>50000</v>
      </c>
      <c r="AC43" s="138"/>
      <c r="AD43" s="138"/>
      <c r="AE43" s="138">
        <f t="shared" si="17"/>
        <v>50000</v>
      </c>
      <c r="AF43" s="138"/>
      <c r="AG43" s="155">
        <v>50000</v>
      </c>
      <c r="AH43" s="138"/>
      <c r="AI43" s="138"/>
      <c r="AJ43" s="138"/>
      <c r="AK43" s="138"/>
      <c r="AL43" s="138"/>
      <c r="AM43" s="138">
        <v>50000</v>
      </c>
      <c r="AN43" s="138"/>
      <c r="AO43" s="138"/>
      <c r="AP43" s="138"/>
      <c r="AQ43" s="138"/>
      <c r="AR43" s="184">
        <v>43031</v>
      </c>
      <c r="AS43" s="138">
        <v>1</v>
      </c>
      <c r="AT43" s="138"/>
      <c r="AU43" s="151" t="s">
        <v>376</v>
      </c>
      <c r="AV43" s="148"/>
      <c r="AW43" s="138"/>
      <c r="AX43" s="138"/>
      <c r="AY43" s="138"/>
      <c r="AZ43" s="138"/>
      <c r="BA43" s="138"/>
      <c r="BB43" s="138"/>
      <c r="BC43" s="138"/>
      <c r="BD43" s="138"/>
      <c r="BE43" s="138"/>
      <c r="BF43" s="138"/>
      <c r="BG43" s="138"/>
      <c r="BH43" s="138"/>
      <c r="BI43" s="138"/>
      <c r="BJ43" s="138"/>
      <c r="BK43" s="138"/>
      <c r="BL43" s="138"/>
      <c r="BM43" s="138"/>
      <c r="BN43" s="138"/>
      <c r="BO43" s="138"/>
      <c r="BP43" s="151"/>
    </row>
    <row r="44" spans="1:68" s="12" customFormat="1" ht="14.25" customHeight="1">
      <c r="A44" s="29">
        <v>4</v>
      </c>
      <c r="B44" s="30" t="s">
        <v>380</v>
      </c>
      <c r="C44" s="133" t="s">
        <v>382</v>
      </c>
      <c r="D44" s="137" t="s">
        <v>402</v>
      </c>
      <c r="E44" s="138">
        <v>1</v>
      </c>
      <c r="F44" s="138"/>
      <c r="G44" s="138">
        <v>1</v>
      </c>
      <c r="H44" s="138"/>
      <c r="I44" s="138"/>
      <c r="J44" s="26"/>
      <c r="K44" s="26"/>
      <c r="L44" s="26"/>
      <c r="M44" s="26"/>
      <c r="N44" s="135"/>
      <c r="O44" s="135"/>
      <c r="P44" s="142">
        <v>80</v>
      </c>
      <c r="Q44" s="135"/>
      <c r="R44" s="135"/>
      <c r="S44" s="166" t="s">
        <v>439</v>
      </c>
      <c r="T44" s="138">
        <v>3</v>
      </c>
      <c r="U44" s="138"/>
      <c r="V44" s="138"/>
      <c r="W44" s="138">
        <v>150000</v>
      </c>
      <c r="X44" s="151">
        <v>50000</v>
      </c>
      <c r="Y44" s="148">
        <f t="shared" si="16"/>
        <v>50000</v>
      </c>
      <c r="Z44" s="138"/>
      <c r="AA44" s="138"/>
      <c r="AB44" s="155">
        <v>50000</v>
      </c>
      <c r="AC44" s="138"/>
      <c r="AD44" s="138"/>
      <c r="AE44" s="138">
        <f t="shared" si="17"/>
        <v>50000</v>
      </c>
      <c r="AF44" s="138"/>
      <c r="AG44" s="155">
        <v>50000</v>
      </c>
      <c r="AH44" s="138"/>
      <c r="AI44" s="138"/>
      <c r="AJ44" s="138"/>
      <c r="AK44" s="138"/>
      <c r="AL44" s="138"/>
      <c r="AM44" s="138">
        <v>50000</v>
      </c>
      <c r="AN44" s="138"/>
      <c r="AO44" s="138"/>
      <c r="AP44" s="138"/>
      <c r="AQ44" s="138"/>
      <c r="AR44" s="184">
        <v>43026</v>
      </c>
      <c r="AS44" s="138">
        <v>1</v>
      </c>
      <c r="AT44" s="138"/>
      <c r="AU44" s="151" t="s">
        <v>376</v>
      </c>
      <c r="AV44" s="148"/>
      <c r="AW44" s="138"/>
      <c r="AX44" s="138"/>
      <c r="AY44" s="138"/>
      <c r="AZ44" s="138"/>
      <c r="BA44" s="138"/>
      <c r="BB44" s="138"/>
      <c r="BC44" s="138"/>
      <c r="BD44" s="138"/>
      <c r="BE44" s="138"/>
      <c r="BF44" s="138"/>
      <c r="BG44" s="138"/>
      <c r="BH44" s="138"/>
      <c r="BI44" s="138"/>
      <c r="BJ44" s="138"/>
      <c r="BK44" s="138"/>
      <c r="BL44" s="138"/>
      <c r="BM44" s="138"/>
      <c r="BN44" s="138"/>
      <c r="BO44" s="138"/>
      <c r="BP44" s="151"/>
    </row>
    <row r="45" spans="1:68" s="12" customFormat="1" ht="14.25" customHeight="1">
      <c r="A45" s="29">
        <v>5</v>
      </c>
      <c r="B45" s="30" t="s">
        <v>380</v>
      </c>
      <c r="C45" s="133" t="s">
        <v>383</v>
      </c>
      <c r="D45" s="137" t="s">
        <v>403</v>
      </c>
      <c r="E45" s="138">
        <v>1</v>
      </c>
      <c r="F45" s="138"/>
      <c r="G45" s="138">
        <v>1</v>
      </c>
      <c r="H45" s="138"/>
      <c r="I45" s="138"/>
      <c r="J45" s="26"/>
      <c r="K45" s="26"/>
      <c r="L45" s="26"/>
      <c r="M45" s="26"/>
      <c r="N45" s="135"/>
      <c r="O45" s="135"/>
      <c r="P45" s="142">
        <v>80</v>
      </c>
      <c r="Q45" s="135"/>
      <c r="R45" s="135"/>
      <c r="S45" s="166" t="s">
        <v>439</v>
      </c>
      <c r="T45" s="138">
        <v>3</v>
      </c>
      <c r="U45" s="138"/>
      <c r="V45" s="138"/>
      <c r="W45" s="138">
        <v>150000</v>
      </c>
      <c r="X45" s="151">
        <v>50000</v>
      </c>
      <c r="Y45" s="148">
        <f t="shared" si="16"/>
        <v>50000</v>
      </c>
      <c r="Z45" s="138"/>
      <c r="AA45" s="138"/>
      <c r="AB45" s="155">
        <v>50000</v>
      </c>
      <c r="AC45" s="138"/>
      <c r="AD45" s="138"/>
      <c r="AE45" s="138">
        <f t="shared" si="17"/>
        <v>50000</v>
      </c>
      <c r="AF45" s="138"/>
      <c r="AG45" s="155">
        <v>50000</v>
      </c>
      <c r="AH45" s="138"/>
      <c r="AI45" s="138"/>
      <c r="AJ45" s="138"/>
      <c r="AK45" s="138"/>
      <c r="AL45" s="138"/>
      <c r="AM45" s="138">
        <v>50000</v>
      </c>
      <c r="AN45" s="138"/>
      <c r="AO45" s="138"/>
      <c r="AP45" s="138"/>
      <c r="AQ45" s="138"/>
      <c r="AR45" s="184">
        <v>43028</v>
      </c>
      <c r="AS45" s="138">
        <v>1</v>
      </c>
      <c r="AT45" s="138"/>
      <c r="AU45" s="151" t="s">
        <v>376</v>
      </c>
      <c r="AV45" s="148"/>
      <c r="AW45" s="138"/>
      <c r="AX45" s="138"/>
      <c r="AY45" s="138"/>
      <c r="AZ45" s="138"/>
      <c r="BA45" s="138"/>
      <c r="BB45" s="138"/>
      <c r="BC45" s="138"/>
      <c r="BD45" s="138"/>
      <c r="BE45" s="138"/>
      <c r="BF45" s="138"/>
      <c r="BG45" s="138"/>
      <c r="BH45" s="138"/>
      <c r="BI45" s="138"/>
      <c r="BJ45" s="138"/>
      <c r="BK45" s="138"/>
      <c r="BL45" s="138"/>
      <c r="BM45" s="138"/>
      <c r="BN45" s="138"/>
      <c r="BO45" s="138"/>
      <c r="BP45" s="151"/>
    </row>
    <row r="46" spans="1:68" s="12" customFormat="1" ht="14.25" customHeight="1">
      <c r="A46" s="29">
        <v>6</v>
      </c>
      <c r="B46" s="30" t="s">
        <v>380</v>
      </c>
      <c r="C46" s="133" t="s">
        <v>384</v>
      </c>
      <c r="D46" s="137" t="s">
        <v>404</v>
      </c>
      <c r="E46" s="138">
        <v>1</v>
      </c>
      <c r="F46" s="138"/>
      <c r="G46" s="138">
        <v>1</v>
      </c>
      <c r="H46" s="138"/>
      <c r="I46" s="138"/>
      <c r="J46" s="26"/>
      <c r="K46" s="26"/>
      <c r="L46" s="26"/>
      <c r="M46" s="26"/>
      <c r="N46" s="135"/>
      <c r="O46" s="135"/>
      <c r="P46" s="142">
        <v>80</v>
      </c>
      <c r="Q46" s="135"/>
      <c r="R46" s="135"/>
      <c r="S46" s="166" t="s">
        <v>439</v>
      </c>
      <c r="T46" s="138">
        <v>3</v>
      </c>
      <c r="U46" s="138"/>
      <c r="V46" s="138"/>
      <c r="W46" s="138">
        <v>150000</v>
      </c>
      <c r="X46" s="151">
        <v>50000</v>
      </c>
      <c r="Y46" s="148">
        <f t="shared" si="16"/>
        <v>50000</v>
      </c>
      <c r="Z46" s="138"/>
      <c r="AA46" s="138"/>
      <c r="AB46" s="155">
        <v>50000</v>
      </c>
      <c r="AC46" s="138"/>
      <c r="AD46" s="138"/>
      <c r="AE46" s="138">
        <f t="shared" si="17"/>
        <v>50000</v>
      </c>
      <c r="AF46" s="138"/>
      <c r="AG46" s="155">
        <v>50000</v>
      </c>
      <c r="AH46" s="138"/>
      <c r="AI46" s="138"/>
      <c r="AJ46" s="138"/>
      <c r="AK46" s="138"/>
      <c r="AL46" s="138"/>
      <c r="AM46" s="138">
        <v>50000</v>
      </c>
      <c r="AN46" s="138"/>
      <c r="AO46" s="138"/>
      <c r="AP46" s="138"/>
      <c r="AQ46" s="138"/>
      <c r="AR46" s="184">
        <v>43028</v>
      </c>
      <c r="AS46" s="138">
        <v>1</v>
      </c>
      <c r="AT46" s="138"/>
      <c r="AU46" s="151" t="s">
        <v>376</v>
      </c>
      <c r="AV46" s="148"/>
      <c r="AW46" s="138"/>
      <c r="AX46" s="138"/>
      <c r="AY46" s="138"/>
      <c r="AZ46" s="138"/>
      <c r="BA46" s="138"/>
      <c r="BB46" s="138"/>
      <c r="BC46" s="138"/>
      <c r="BD46" s="138"/>
      <c r="BE46" s="138"/>
      <c r="BF46" s="138"/>
      <c r="BG46" s="138"/>
      <c r="BH46" s="138"/>
      <c r="BI46" s="138"/>
      <c r="BJ46" s="138"/>
      <c r="BK46" s="138"/>
      <c r="BL46" s="138"/>
      <c r="BM46" s="138"/>
      <c r="BN46" s="138"/>
      <c r="BO46" s="138"/>
      <c r="BP46" s="151"/>
    </row>
    <row r="47" spans="1:68" s="12" customFormat="1" ht="14.25" customHeight="1">
      <c r="A47" s="29">
        <v>7</v>
      </c>
      <c r="B47" s="30" t="s">
        <v>380</v>
      </c>
      <c r="C47" s="133" t="s">
        <v>385</v>
      </c>
      <c r="D47" s="137" t="s">
        <v>405</v>
      </c>
      <c r="E47" s="138">
        <v>1</v>
      </c>
      <c r="F47" s="138"/>
      <c r="G47" s="138">
        <v>1</v>
      </c>
      <c r="H47" s="138"/>
      <c r="I47" s="138"/>
      <c r="J47" s="26"/>
      <c r="K47" s="26"/>
      <c r="L47" s="26"/>
      <c r="M47" s="26"/>
      <c r="N47" s="135"/>
      <c r="O47" s="135"/>
      <c r="P47" s="142">
        <v>80</v>
      </c>
      <c r="Q47" s="135"/>
      <c r="R47" s="135"/>
      <c r="S47" s="166" t="s">
        <v>439</v>
      </c>
      <c r="T47" s="138">
        <v>3</v>
      </c>
      <c r="U47" s="138"/>
      <c r="V47" s="138"/>
      <c r="W47" s="138">
        <v>150000</v>
      </c>
      <c r="X47" s="151">
        <v>50000</v>
      </c>
      <c r="Y47" s="148">
        <f t="shared" si="16"/>
        <v>50000</v>
      </c>
      <c r="Z47" s="138"/>
      <c r="AA47" s="138"/>
      <c r="AB47" s="155">
        <v>50000</v>
      </c>
      <c r="AC47" s="138"/>
      <c r="AD47" s="138"/>
      <c r="AE47" s="138">
        <f t="shared" si="17"/>
        <v>50000</v>
      </c>
      <c r="AF47" s="138"/>
      <c r="AG47" s="155">
        <v>50000</v>
      </c>
      <c r="AH47" s="138"/>
      <c r="AI47" s="138"/>
      <c r="AJ47" s="138"/>
      <c r="AK47" s="138"/>
      <c r="AL47" s="138"/>
      <c r="AM47" s="138">
        <v>50000</v>
      </c>
      <c r="AN47" s="138"/>
      <c r="AO47" s="138"/>
      <c r="AP47" s="138"/>
      <c r="AQ47" s="138"/>
      <c r="AR47" s="184">
        <v>43027</v>
      </c>
      <c r="AS47" s="138">
        <v>1</v>
      </c>
      <c r="AT47" s="138"/>
      <c r="AU47" s="151" t="s">
        <v>376</v>
      </c>
      <c r="AV47" s="148"/>
      <c r="AW47" s="138"/>
      <c r="AX47" s="138"/>
      <c r="AY47" s="138"/>
      <c r="AZ47" s="138"/>
      <c r="BA47" s="138"/>
      <c r="BB47" s="138"/>
      <c r="BC47" s="138"/>
      <c r="BD47" s="138"/>
      <c r="BE47" s="138"/>
      <c r="BF47" s="138"/>
      <c r="BG47" s="138"/>
      <c r="BH47" s="138"/>
      <c r="BI47" s="138"/>
      <c r="BJ47" s="138"/>
      <c r="BK47" s="138"/>
      <c r="BL47" s="138"/>
      <c r="BM47" s="138"/>
      <c r="BN47" s="138"/>
      <c r="BO47" s="138"/>
      <c r="BP47" s="151"/>
    </row>
    <row r="48" spans="1:68" s="12" customFormat="1" ht="14.25" customHeight="1">
      <c r="A48" s="29">
        <v>8</v>
      </c>
      <c r="B48" s="30" t="s">
        <v>380</v>
      </c>
      <c r="C48" s="133" t="s">
        <v>406</v>
      </c>
      <c r="D48" s="137" t="s">
        <v>405</v>
      </c>
      <c r="E48" s="138">
        <v>1</v>
      </c>
      <c r="F48" s="138"/>
      <c r="G48" s="138">
        <v>1</v>
      </c>
      <c r="H48" s="138"/>
      <c r="I48" s="138"/>
      <c r="J48" s="26"/>
      <c r="K48" s="26"/>
      <c r="L48" s="26"/>
      <c r="M48" s="26"/>
      <c r="N48" s="135"/>
      <c r="O48" s="135"/>
      <c r="P48" s="142">
        <v>80</v>
      </c>
      <c r="Q48" s="135"/>
      <c r="R48" s="135"/>
      <c r="S48" s="166" t="s">
        <v>439</v>
      </c>
      <c r="T48" s="138">
        <v>3</v>
      </c>
      <c r="U48" s="138"/>
      <c r="V48" s="138"/>
      <c r="W48" s="138">
        <v>150000</v>
      </c>
      <c r="X48" s="151">
        <v>50000</v>
      </c>
      <c r="Y48" s="148">
        <f t="shared" si="16"/>
        <v>50000</v>
      </c>
      <c r="Z48" s="138"/>
      <c r="AA48" s="138"/>
      <c r="AB48" s="155">
        <v>50000</v>
      </c>
      <c r="AC48" s="138"/>
      <c r="AD48" s="138"/>
      <c r="AE48" s="138">
        <f t="shared" si="17"/>
        <v>50000</v>
      </c>
      <c r="AF48" s="138"/>
      <c r="AG48" s="155">
        <v>50000</v>
      </c>
      <c r="AH48" s="138"/>
      <c r="AI48" s="138"/>
      <c r="AJ48" s="138"/>
      <c r="AK48" s="138"/>
      <c r="AL48" s="138"/>
      <c r="AM48" s="138">
        <v>50000</v>
      </c>
      <c r="AN48" s="138"/>
      <c r="AO48" s="138"/>
      <c r="AP48" s="138"/>
      <c r="AQ48" s="138"/>
      <c r="AR48" s="184">
        <v>43035</v>
      </c>
      <c r="AS48" s="138">
        <v>1</v>
      </c>
      <c r="AT48" s="138"/>
      <c r="AU48" s="151" t="s">
        <v>376</v>
      </c>
      <c r="AV48" s="148"/>
      <c r="AW48" s="138"/>
      <c r="AX48" s="138"/>
      <c r="AY48" s="138"/>
      <c r="AZ48" s="138"/>
      <c r="BA48" s="138"/>
      <c r="BB48" s="138"/>
      <c r="BC48" s="138"/>
      <c r="BD48" s="138"/>
      <c r="BE48" s="138"/>
      <c r="BF48" s="138"/>
      <c r="BG48" s="138"/>
      <c r="BH48" s="138"/>
      <c r="BI48" s="138"/>
      <c r="BJ48" s="138"/>
      <c r="BK48" s="138"/>
      <c r="BL48" s="138"/>
      <c r="BM48" s="138"/>
      <c r="BN48" s="138"/>
      <c r="BO48" s="138"/>
      <c r="BP48" s="151"/>
    </row>
    <row r="49" spans="1:68" s="12" customFormat="1" ht="14.25" customHeight="1">
      <c r="A49" s="29">
        <v>9</v>
      </c>
      <c r="B49" s="30" t="s">
        <v>380</v>
      </c>
      <c r="C49" s="133" t="s">
        <v>386</v>
      </c>
      <c r="D49" s="137" t="s">
        <v>407</v>
      </c>
      <c r="E49" s="138">
        <v>1</v>
      </c>
      <c r="F49" s="138"/>
      <c r="G49" s="138">
        <v>1</v>
      </c>
      <c r="H49" s="138"/>
      <c r="I49" s="138"/>
      <c r="J49" s="26"/>
      <c r="K49" s="26"/>
      <c r="L49" s="26"/>
      <c r="M49" s="26"/>
      <c r="N49" s="135"/>
      <c r="O49" s="135"/>
      <c r="P49" s="142">
        <v>80</v>
      </c>
      <c r="Q49" s="135"/>
      <c r="R49" s="135"/>
      <c r="S49" s="166" t="s">
        <v>439</v>
      </c>
      <c r="T49" s="138">
        <v>3</v>
      </c>
      <c r="U49" s="138"/>
      <c r="V49" s="138"/>
      <c r="W49" s="138">
        <v>150000</v>
      </c>
      <c r="X49" s="151">
        <v>50000</v>
      </c>
      <c r="Y49" s="148">
        <f t="shared" si="16"/>
        <v>50000</v>
      </c>
      <c r="Z49" s="138"/>
      <c r="AA49" s="138"/>
      <c r="AB49" s="155">
        <v>50000</v>
      </c>
      <c r="AC49" s="138"/>
      <c r="AD49" s="138"/>
      <c r="AE49" s="138">
        <f t="shared" si="17"/>
        <v>50000</v>
      </c>
      <c r="AF49" s="138"/>
      <c r="AG49" s="155">
        <v>50000</v>
      </c>
      <c r="AH49" s="138"/>
      <c r="AI49" s="138"/>
      <c r="AJ49" s="138"/>
      <c r="AK49" s="138"/>
      <c r="AL49" s="138"/>
      <c r="AM49" s="138">
        <v>50000</v>
      </c>
      <c r="AN49" s="138"/>
      <c r="AO49" s="138"/>
      <c r="AP49" s="138"/>
      <c r="AQ49" s="138"/>
      <c r="AR49" s="184">
        <v>43035</v>
      </c>
      <c r="AS49" s="138">
        <v>1</v>
      </c>
      <c r="AT49" s="138"/>
      <c r="AU49" s="151" t="s">
        <v>376</v>
      </c>
      <c r="AV49" s="148"/>
      <c r="AW49" s="138"/>
      <c r="AX49" s="138"/>
      <c r="AY49" s="138"/>
      <c r="AZ49" s="138"/>
      <c r="BA49" s="138"/>
      <c r="BB49" s="138"/>
      <c r="BC49" s="138"/>
      <c r="BD49" s="138"/>
      <c r="BE49" s="138"/>
      <c r="BF49" s="138"/>
      <c r="BG49" s="138"/>
      <c r="BH49" s="138"/>
      <c r="BI49" s="138"/>
      <c r="BJ49" s="138"/>
      <c r="BK49" s="138"/>
      <c r="BL49" s="138"/>
      <c r="BM49" s="138"/>
      <c r="BN49" s="138"/>
      <c r="BO49" s="138"/>
      <c r="BP49" s="151"/>
    </row>
    <row r="50" spans="1:68" s="12" customFormat="1" ht="14.25" customHeight="1">
      <c r="A50" s="29">
        <v>10</v>
      </c>
      <c r="B50" s="30" t="s">
        <v>380</v>
      </c>
      <c r="C50" s="133" t="s">
        <v>387</v>
      </c>
      <c r="D50" s="137" t="s">
        <v>403</v>
      </c>
      <c r="E50" s="138">
        <v>1</v>
      </c>
      <c r="F50" s="138"/>
      <c r="G50" s="138">
        <v>1</v>
      </c>
      <c r="H50" s="138"/>
      <c r="I50" s="138"/>
      <c r="J50" s="26"/>
      <c r="K50" s="26"/>
      <c r="L50" s="26"/>
      <c r="M50" s="26"/>
      <c r="N50" s="135"/>
      <c r="O50" s="135"/>
      <c r="P50" s="142">
        <v>80</v>
      </c>
      <c r="Q50" s="135"/>
      <c r="R50" s="135"/>
      <c r="S50" s="166" t="s">
        <v>439</v>
      </c>
      <c r="T50" s="138">
        <v>3</v>
      </c>
      <c r="U50" s="138"/>
      <c r="V50" s="138"/>
      <c r="W50" s="138">
        <v>150000</v>
      </c>
      <c r="X50" s="151">
        <v>50000</v>
      </c>
      <c r="Y50" s="148">
        <f t="shared" si="16"/>
        <v>50000</v>
      </c>
      <c r="Z50" s="138"/>
      <c r="AA50" s="138"/>
      <c r="AB50" s="155">
        <v>50000</v>
      </c>
      <c r="AC50" s="138"/>
      <c r="AD50" s="138"/>
      <c r="AE50" s="138">
        <f t="shared" si="17"/>
        <v>50000</v>
      </c>
      <c r="AF50" s="138"/>
      <c r="AG50" s="155">
        <v>50000</v>
      </c>
      <c r="AH50" s="138"/>
      <c r="AI50" s="138"/>
      <c r="AJ50" s="138"/>
      <c r="AK50" s="138"/>
      <c r="AL50" s="138"/>
      <c r="AM50" s="138">
        <v>50000</v>
      </c>
      <c r="AN50" s="138"/>
      <c r="AO50" s="138"/>
      <c r="AP50" s="138"/>
      <c r="AQ50" s="138"/>
      <c r="AR50" s="184">
        <v>43026</v>
      </c>
      <c r="AS50" s="138">
        <v>1</v>
      </c>
      <c r="AT50" s="138"/>
      <c r="AU50" s="151" t="s">
        <v>376</v>
      </c>
      <c r="AV50" s="148"/>
      <c r="AW50" s="138"/>
      <c r="AX50" s="138"/>
      <c r="AY50" s="138"/>
      <c r="AZ50" s="138"/>
      <c r="BA50" s="138"/>
      <c r="BB50" s="138"/>
      <c r="BC50" s="138"/>
      <c r="BD50" s="138"/>
      <c r="BE50" s="138"/>
      <c r="BF50" s="138"/>
      <c r="BG50" s="138"/>
      <c r="BH50" s="138"/>
      <c r="BI50" s="138"/>
      <c r="BJ50" s="138"/>
      <c r="BK50" s="138"/>
      <c r="BL50" s="138"/>
      <c r="BM50" s="138"/>
      <c r="BN50" s="138"/>
      <c r="BO50" s="138"/>
      <c r="BP50" s="151"/>
    </row>
    <row r="51" spans="1:68" s="12" customFormat="1" ht="14.25" customHeight="1">
      <c r="A51" s="29">
        <v>11</v>
      </c>
      <c r="B51" s="30" t="s">
        <v>380</v>
      </c>
      <c r="C51" s="133" t="s">
        <v>388</v>
      </c>
      <c r="D51" s="137" t="s">
        <v>408</v>
      </c>
      <c r="E51" s="138">
        <v>1</v>
      </c>
      <c r="F51" s="138"/>
      <c r="G51" s="138">
        <v>1</v>
      </c>
      <c r="H51" s="138"/>
      <c r="I51" s="138"/>
      <c r="J51" s="26"/>
      <c r="K51" s="26"/>
      <c r="L51" s="26"/>
      <c r="M51" s="26"/>
      <c r="N51" s="135"/>
      <c r="O51" s="135"/>
      <c r="P51" s="142">
        <v>80</v>
      </c>
      <c r="Q51" s="135"/>
      <c r="R51" s="135"/>
      <c r="S51" s="166" t="s">
        <v>439</v>
      </c>
      <c r="T51" s="138">
        <v>3</v>
      </c>
      <c r="U51" s="138"/>
      <c r="V51" s="138"/>
      <c r="W51" s="138">
        <v>150000</v>
      </c>
      <c r="X51" s="151">
        <v>50000</v>
      </c>
      <c r="Y51" s="148">
        <f t="shared" si="16"/>
        <v>50000</v>
      </c>
      <c r="Z51" s="138"/>
      <c r="AA51" s="138"/>
      <c r="AB51" s="155">
        <v>50000</v>
      </c>
      <c r="AC51" s="138"/>
      <c r="AD51" s="138"/>
      <c r="AE51" s="138">
        <f t="shared" si="17"/>
        <v>50000</v>
      </c>
      <c r="AF51" s="138"/>
      <c r="AG51" s="155">
        <v>50000</v>
      </c>
      <c r="AH51" s="138"/>
      <c r="AI51" s="138"/>
      <c r="AJ51" s="138"/>
      <c r="AK51" s="138"/>
      <c r="AL51" s="138"/>
      <c r="AM51" s="138">
        <v>50000</v>
      </c>
      <c r="AN51" s="138"/>
      <c r="AO51" s="138"/>
      <c r="AP51" s="138"/>
      <c r="AQ51" s="138"/>
      <c r="AR51" s="184">
        <v>43026</v>
      </c>
      <c r="AS51" s="138">
        <v>1</v>
      </c>
      <c r="AT51" s="138"/>
      <c r="AU51" s="151" t="s">
        <v>376</v>
      </c>
      <c r="AV51" s="148"/>
      <c r="AW51" s="138"/>
      <c r="AX51" s="138"/>
      <c r="AY51" s="138"/>
      <c r="AZ51" s="138"/>
      <c r="BA51" s="138"/>
      <c r="BB51" s="138"/>
      <c r="BC51" s="138"/>
      <c r="BD51" s="138"/>
      <c r="BE51" s="138"/>
      <c r="BF51" s="138"/>
      <c r="BG51" s="138"/>
      <c r="BH51" s="138"/>
      <c r="BI51" s="138"/>
      <c r="BJ51" s="138"/>
      <c r="BK51" s="138"/>
      <c r="BL51" s="138"/>
      <c r="BM51" s="138"/>
      <c r="BN51" s="138"/>
      <c r="BO51" s="138"/>
      <c r="BP51" s="151"/>
    </row>
    <row r="52" spans="1:68" s="12" customFormat="1" ht="14.25" customHeight="1">
      <c r="A52" s="29">
        <v>12</v>
      </c>
      <c r="B52" s="30" t="s">
        <v>380</v>
      </c>
      <c r="C52" s="133" t="s">
        <v>409</v>
      </c>
      <c r="D52" s="137" t="s">
        <v>408</v>
      </c>
      <c r="E52" s="138">
        <v>1</v>
      </c>
      <c r="F52" s="138"/>
      <c r="G52" s="138">
        <v>1</v>
      </c>
      <c r="H52" s="138"/>
      <c r="I52" s="138"/>
      <c r="J52" s="26"/>
      <c r="K52" s="26"/>
      <c r="L52" s="26"/>
      <c r="M52" s="26"/>
      <c r="N52" s="135"/>
      <c r="O52" s="135"/>
      <c r="P52" s="142">
        <v>80</v>
      </c>
      <c r="Q52" s="135"/>
      <c r="R52" s="135"/>
      <c r="S52" s="166" t="s">
        <v>439</v>
      </c>
      <c r="T52" s="138">
        <v>3</v>
      </c>
      <c r="U52" s="138"/>
      <c r="V52" s="138"/>
      <c r="W52" s="138">
        <v>150000</v>
      </c>
      <c r="X52" s="151">
        <v>50000</v>
      </c>
      <c r="Y52" s="148">
        <f t="shared" si="16"/>
        <v>50000</v>
      </c>
      <c r="Z52" s="138"/>
      <c r="AA52" s="138"/>
      <c r="AB52" s="155">
        <v>50000</v>
      </c>
      <c r="AC52" s="138"/>
      <c r="AD52" s="138"/>
      <c r="AE52" s="138">
        <f t="shared" si="17"/>
        <v>50000</v>
      </c>
      <c r="AF52" s="138"/>
      <c r="AG52" s="155">
        <v>50000</v>
      </c>
      <c r="AH52" s="138"/>
      <c r="AI52" s="138"/>
      <c r="AJ52" s="138"/>
      <c r="AK52" s="138"/>
      <c r="AL52" s="138"/>
      <c r="AM52" s="138">
        <v>50000</v>
      </c>
      <c r="AN52" s="138"/>
      <c r="AO52" s="138"/>
      <c r="AP52" s="138"/>
      <c r="AQ52" s="138"/>
      <c r="AR52" s="184">
        <v>43028</v>
      </c>
      <c r="AS52" s="138">
        <v>1</v>
      </c>
      <c r="AT52" s="138"/>
      <c r="AU52" s="151" t="s">
        <v>376</v>
      </c>
      <c r="AV52" s="148"/>
      <c r="AW52" s="138"/>
      <c r="AX52" s="138"/>
      <c r="AY52" s="138"/>
      <c r="AZ52" s="138"/>
      <c r="BA52" s="138"/>
      <c r="BB52" s="138"/>
      <c r="BC52" s="138"/>
      <c r="BD52" s="138"/>
      <c r="BE52" s="138"/>
      <c r="BF52" s="138"/>
      <c r="BG52" s="138"/>
      <c r="BH52" s="138"/>
      <c r="BI52" s="138"/>
      <c r="BJ52" s="138"/>
      <c r="BK52" s="138"/>
      <c r="BL52" s="138"/>
      <c r="BM52" s="138"/>
      <c r="BN52" s="138"/>
      <c r="BO52" s="138"/>
      <c r="BP52" s="151"/>
    </row>
    <row r="53" spans="1:68" s="12" customFormat="1" ht="14.25" customHeight="1">
      <c r="A53" s="29">
        <v>13</v>
      </c>
      <c r="B53" s="30" t="s">
        <v>380</v>
      </c>
      <c r="C53" s="133" t="s">
        <v>410</v>
      </c>
      <c r="D53" s="137" t="s">
        <v>408</v>
      </c>
      <c r="E53" s="138">
        <v>1</v>
      </c>
      <c r="F53" s="138"/>
      <c r="G53" s="138">
        <v>1</v>
      </c>
      <c r="H53" s="138"/>
      <c r="I53" s="138"/>
      <c r="J53" s="26"/>
      <c r="K53" s="26"/>
      <c r="L53" s="26"/>
      <c r="M53" s="26"/>
      <c r="N53" s="135"/>
      <c r="O53" s="135"/>
      <c r="P53" s="142">
        <v>80</v>
      </c>
      <c r="Q53" s="135"/>
      <c r="R53" s="135"/>
      <c r="S53" s="166" t="s">
        <v>439</v>
      </c>
      <c r="T53" s="138">
        <v>3</v>
      </c>
      <c r="U53" s="138"/>
      <c r="V53" s="138"/>
      <c r="W53" s="138">
        <v>150000</v>
      </c>
      <c r="X53" s="151">
        <v>50000</v>
      </c>
      <c r="Y53" s="148">
        <f t="shared" si="16"/>
        <v>50000</v>
      </c>
      <c r="Z53" s="138"/>
      <c r="AA53" s="138"/>
      <c r="AB53" s="155">
        <v>50000</v>
      </c>
      <c r="AC53" s="138"/>
      <c r="AD53" s="138"/>
      <c r="AE53" s="138">
        <f t="shared" si="17"/>
        <v>50000</v>
      </c>
      <c r="AF53" s="138"/>
      <c r="AG53" s="155">
        <v>50000</v>
      </c>
      <c r="AH53" s="138"/>
      <c r="AI53" s="138"/>
      <c r="AJ53" s="138"/>
      <c r="AK53" s="138"/>
      <c r="AL53" s="138"/>
      <c r="AM53" s="138">
        <v>50000</v>
      </c>
      <c r="AN53" s="138"/>
      <c r="AO53" s="138"/>
      <c r="AP53" s="138"/>
      <c r="AQ53" s="138"/>
      <c r="AR53" s="184">
        <v>43028</v>
      </c>
      <c r="AS53" s="138">
        <v>1</v>
      </c>
      <c r="AT53" s="138"/>
      <c r="AU53" s="151" t="s">
        <v>376</v>
      </c>
      <c r="AV53" s="148"/>
      <c r="AW53" s="138"/>
      <c r="AX53" s="138"/>
      <c r="AY53" s="138"/>
      <c r="AZ53" s="138"/>
      <c r="BA53" s="138"/>
      <c r="BB53" s="138"/>
      <c r="BC53" s="138"/>
      <c r="BD53" s="138"/>
      <c r="BE53" s="138"/>
      <c r="BF53" s="138"/>
      <c r="BG53" s="138"/>
      <c r="BH53" s="138"/>
      <c r="BI53" s="138"/>
      <c r="BJ53" s="138"/>
      <c r="BK53" s="138"/>
      <c r="BL53" s="138"/>
      <c r="BM53" s="138"/>
      <c r="BN53" s="138"/>
      <c r="BO53" s="138"/>
      <c r="BP53" s="151"/>
    </row>
    <row r="54" spans="1:68" s="12" customFormat="1" ht="14.25" customHeight="1">
      <c r="A54" s="29">
        <v>14</v>
      </c>
      <c r="B54" s="30" t="s">
        <v>380</v>
      </c>
      <c r="C54" s="133" t="s">
        <v>389</v>
      </c>
      <c r="D54" s="137" t="s">
        <v>411</v>
      </c>
      <c r="E54" s="138">
        <v>1</v>
      </c>
      <c r="F54" s="138"/>
      <c r="G54" s="138">
        <v>1</v>
      </c>
      <c r="H54" s="138"/>
      <c r="I54" s="138"/>
      <c r="J54" s="26"/>
      <c r="K54" s="26"/>
      <c r="L54" s="26"/>
      <c r="M54" s="26"/>
      <c r="N54" s="135"/>
      <c r="O54" s="135"/>
      <c r="P54" s="142">
        <v>80</v>
      </c>
      <c r="Q54" s="135"/>
      <c r="R54" s="135"/>
      <c r="S54" s="166" t="s">
        <v>439</v>
      </c>
      <c r="T54" s="138">
        <v>3</v>
      </c>
      <c r="U54" s="138"/>
      <c r="V54" s="138"/>
      <c r="W54" s="138">
        <v>150000</v>
      </c>
      <c r="X54" s="151">
        <v>50000</v>
      </c>
      <c r="Y54" s="148">
        <f t="shared" si="16"/>
        <v>50000</v>
      </c>
      <c r="Z54" s="138"/>
      <c r="AA54" s="138"/>
      <c r="AB54" s="155">
        <v>50000</v>
      </c>
      <c r="AC54" s="138"/>
      <c r="AD54" s="138"/>
      <c r="AE54" s="138">
        <f t="shared" si="17"/>
        <v>50000</v>
      </c>
      <c r="AF54" s="138"/>
      <c r="AG54" s="155">
        <v>50000</v>
      </c>
      <c r="AH54" s="138"/>
      <c r="AI54" s="138"/>
      <c r="AJ54" s="138"/>
      <c r="AK54" s="138"/>
      <c r="AL54" s="138"/>
      <c r="AM54" s="138">
        <v>50000</v>
      </c>
      <c r="AN54" s="138"/>
      <c r="AO54" s="138"/>
      <c r="AP54" s="138"/>
      <c r="AQ54" s="138"/>
      <c r="AR54" s="184">
        <v>43028</v>
      </c>
      <c r="AS54" s="138">
        <v>1</v>
      </c>
      <c r="AT54" s="138"/>
      <c r="AU54" s="151" t="s">
        <v>376</v>
      </c>
      <c r="AV54" s="148"/>
      <c r="AW54" s="138"/>
      <c r="AX54" s="138"/>
      <c r="AY54" s="138"/>
      <c r="AZ54" s="138"/>
      <c r="BA54" s="138"/>
      <c r="BB54" s="138"/>
      <c r="BC54" s="138"/>
      <c r="BD54" s="138"/>
      <c r="BE54" s="138"/>
      <c r="BF54" s="138"/>
      <c r="BG54" s="138"/>
      <c r="BH54" s="138"/>
      <c r="BI54" s="138"/>
      <c r="BJ54" s="138"/>
      <c r="BK54" s="138"/>
      <c r="BL54" s="138"/>
      <c r="BM54" s="138"/>
      <c r="BN54" s="138"/>
      <c r="BO54" s="138"/>
      <c r="BP54" s="151"/>
    </row>
    <row r="55" spans="1:68" s="12" customFormat="1" ht="14.25" customHeight="1">
      <c r="A55" s="29">
        <v>15</v>
      </c>
      <c r="B55" s="30" t="s">
        <v>380</v>
      </c>
      <c r="C55" s="133" t="s">
        <v>390</v>
      </c>
      <c r="D55" s="137" t="s">
        <v>412</v>
      </c>
      <c r="E55" s="138">
        <v>1</v>
      </c>
      <c r="F55" s="138"/>
      <c r="G55" s="138">
        <v>1</v>
      </c>
      <c r="H55" s="138"/>
      <c r="I55" s="138"/>
      <c r="J55" s="26"/>
      <c r="K55" s="26"/>
      <c r="L55" s="26"/>
      <c r="M55" s="26"/>
      <c r="N55" s="135"/>
      <c r="O55" s="135"/>
      <c r="P55" s="142">
        <v>80</v>
      </c>
      <c r="Q55" s="135"/>
      <c r="R55" s="135"/>
      <c r="S55" s="166" t="s">
        <v>439</v>
      </c>
      <c r="T55" s="138">
        <v>3</v>
      </c>
      <c r="U55" s="138"/>
      <c r="V55" s="138"/>
      <c r="W55" s="138">
        <v>150000</v>
      </c>
      <c r="X55" s="151">
        <v>50000</v>
      </c>
      <c r="Y55" s="148">
        <f t="shared" si="16"/>
        <v>50000</v>
      </c>
      <c r="Z55" s="138"/>
      <c r="AA55" s="138"/>
      <c r="AB55" s="155">
        <v>50000</v>
      </c>
      <c r="AC55" s="138"/>
      <c r="AD55" s="138"/>
      <c r="AE55" s="138">
        <f t="shared" si="17"/>
        <v>50000</v>
      </c>
      <c r="AF55" s="138"/>
      <c r="AG55" s="155">
        <v>50000</v>
      </c>
      <c r="AH55" s="138"/>
      <c r="AI55" s="138"/>
      <c r="AJ55" s="138"/>
      <c r="AK55" s="138"/>
      <c r="AL55" s="138"/>
      <c r="AM55" s="138">
        <v>50000</v>
      </c>
      <c r="AN55" s="138"/>
      <c r="AO55" s="138"/>
      <c r="AP55" s="138"/>
      <c r="AQ55" s="138"/>
      <c r="AR55" s="184">
        <v>43029</v>
      </c>
      <c r="AS55" s="138">
        <v>1</v>
      </c>
      <c r="AT55" s="138"/>
      <c r="AU55" s="151" t="s">
        <v>376</v>
      </c>
      <c r="AV55" s="148"/>
      <c r="AW55" s="138"/>
      <c r="AX55" s="138"/>
      <c r="AY55" s="138"/>
      <c r="AZ55" s="138"/>
      <c r="BA55" s="138"/>
      <c r="BB55" s="138"/>
      <c r="BC55" s="138"/>
      <c r="BD55" s="138"/>
      <c r="BE55" s="138"/>
      <c r="BF55" s="138"/>
      <c r="BG55" s="138"/>
      <c r="BH55" s="138"/>
      <c r="BI55" s="138"/>
      <c r="BJ55" s="138"/>
      <c r="BK55" s="138"/>
      <c r="BL55" s="138"/>
      <c r="BM55" s="138"/>
      <c r="BN55" s="138"/>
      <c r="BO55" s="138"/>
      <c r="BP55" s="151"/>
    </row>
    <row r="56" spans="1:68" s="12" customFormat="1" ht="14.25" customHeight="1">
      <c r="A56" s="29">
        <v>16</v>
      </c>
      <c r="B56" s="30" t="s">
        <v>380</v>
      </c>
      <c r="C56" s="133" t="s">
        <v>413</v>
      </c>
      <c r="D56" s="137" t="s">
        <v>412</v>
      </c>
      <c r="E56" s="138">
        <v>1</v>
      </c>
      <c r="F56" s="138"/>
      <c r="G56" s="138">
        <v>1</v>
      </c>
      <c r="H56" s="138"/>
      <c r="I56" s="138"/>
      <c r="J56" s="26"/>
      <c r="K56" s="26"/>
      <c r="L56" s="26"/>
      <c r="M56" s="26"/>
      <c r="N56" s="135"/>
      <c r="O56" s="135"/>
      <c r="P56" s="142">
        <v>80</v>
      </c>
      <c r="Q56" s="135"/>
      <c r="R56" s="135"/>
      <c r="S56" s="166" t="s">
        <v>439</v>
      </c>
      <c r="T56" s="138">
        <v>3</v>
      </c>
      <c r="U56" s="138"/>
      <c r="V56" s="138"/>
      <c r="W56" s="138">
        <v>150000</v>
      </c>
      <c r="X56" s="151">
        <v>50000</v>
      </c>
      <c r="Y56" s="148">
        <f t="shared" si="16"/>
        <v>50000</v>
      </c>
      <c r="Z56" s="138"/>
      <c r="AA56" s="138"/>
      <c r="AB56" s="155">
        <v>50000</v>
      </c>
      <c r="AC56" s="138"/>
      <c r="AD56" s="138"/>
      <c r="AE56" s="138">
        <f t="shared" si="17"/>
        <v>50000</v>
      </c>
      <c r="AF56" s="138"/>
      <c r="AG56" s="155">
        <v>50000</v>
      </c>
      <c r="AH56" s="138"/>
      <c r="AI56" s="138"/>
      <c r="AJ56" s="138"/>
      <c r="AK56" s="138"/>
      <c r="AL56" s="138"/>
      <c r="AM56" s="138">
        <v>50000</v>
      </c>
      <c r="AN56" s="138"/>
      <c r="AO56" s="138"/>
      <c r="AP56" s="138"/>
      <c r="AQ56" s="138"/>
      <c r="AR56" s="184">
        <v>43035</v>
      </c>
      <c r="AS56" s="138">
        <v>1</v>
      </c>
      <c r="AT56" s="138"/>
      <c r="AU56" s="151" t="s">
        <v>376</v>
      </c>
      <c r="AV56" s="148"/>
      <c r="AW56" s="138"/>
      <c r="AX56" s="138"/>
      <c r="AY56" s="138"/>
      <c r="AZ56" s="138"/>
      <c r="BA56" s="138"/>
      <c r="BB56" s="138"/>
      <c r="BC56" s="138"/>
      <c r="BD56" s="138"/>
      <c r="BE56" s="138"/>
      <c r="BF56" s="138"/>
      <c r="BG56" s="138"/>
      <c r="BH56" s="138"/>
      <c r="BI56" s="138"/>
      <c r="BJ56" s="138"/>
      <c r="BK56" s="138"/>
      <c r="BL56" s="138"/>
      <c r="BM56" s="138"/>
      <c r="BN56" s="138"/>
      <c r="BO56" s="138"/>
      <c r="BP56" s="151"/>
    </row>
    <row r="57" spans="1:68" s="12" customFormat="1" ht="14.25" customHeight="1">
      <c r="A57" s="29">
        <v>17</v>
      </c>
      <c r="B57" s="30" t="s">
        <v>380</v>
      </c>
      <c r="C57" s="133" t="s">
        <v>391</v>
      </c>
      <c r="D57" s="137" t="s">
        <v>414</v>
      </c>
      <c r="E57" s="138">
        <v>1</v>
      </c>
      <c r="F57" s="138"/>
      <c r="G57" s="138">
        <v>1</v>
      </c>
      <c r="H57" s="138"/>
      <c r="I57" s="138"/>
      <c r="J57" s="26"/>
      <c r="K57" s="26"/>
      <c r="L57" s="26"/>
      <c r="M57" s="26"/>
      <c r="N57" s="135"/>
      <c r="O57" s="135"/>
      <c r="P57" s="142">
        <v>80</v>
      </c>
      <c r="Q57" s="135"/>
      <c r="R57" s="135"/>
      <c r="S57" s="166" t="s">
        <v>439</v>
      </c>
      <c r="T57" s="138">
        <v>3</v>
      </c>
      <c r="U57" s="138"/>
      <c r="V57" s="138"/>
      <c r="W57" s="138">
        <v>150000</v>
      </c>
      <c r="X57" s="151">
        <v>50000</v>
      </c>
      <c r="Y57" s="148">
        <f t="shared" si="16"/>
        <v>50000</v>
      </c>
      <c r="Z57" s="138"/>
      <c r="AA57" s="138"/>
      <c r="AB57" s="155">
        <v>50000</v>
      </c>
      <c r="AC57" s="138"/>
      <c r="AD57" s="138"/>
      <c r="AE57" s="138">
        <f t="shared" si="17"/>
        <v>50000</v>
      </c>
      <c r="AF57" s="138"/>
      <c r="AG57" s="155">
        <v>50000</v>
      </c>
      <c r="AH57" s="138"/>
      <c r="AI57" s="138"/>
      <c r="AJ57" s="138"/>
      <c r="AK57" s="138"/>
      <c r="AL57" s="138"/>
      <c r="AM57" s="138">
        <v>50000</v>
      </c>
      <c r="AN57" s="138"/>
      <c r="AO57" s="138"/>
      <c r="AP57" s="138"/>
      <c r="AQ57" s="138"/>
      <c r="AR57" s="184">
        <v>43028</v>
      </c>
      <c r="AS57" s="138">
        <v>1</v>
      </c>
      <c r="AT57" s="138"/>
      <c r="AU57" s="151" t="s">
        <v>376</v>
      </c>
      <c r="AV57" s="148"/>
      <c r="AW57" s="138"/>
      <c r="AX57" s="138"/>
      <c r="AY57" s="138"/>
      <c r="AZ57" s="138"/>
      <c r="BA57" s="138"/>
      <c r="BB57" s="138"/>
      <c r="BC57" s="138"/>
      <c r="BD57" s="138"/>
      <c r="BE57" s="138"/>
      <c r="BF57" s="138"/>
      <c r="BG57" s="138"/>
      <c r="BH57" s="138"/>
      <c r="BI57" s="138"/>
      <c r="BJ57" s="138"/>
      <c r="BK57" s="138"/>
      <c r="BL57" s="138"/>
      <c r="BM57" s="138"/>
      <c r="BN57" s="138"/>
      <c r="BO57" s="138"/>
      <c r="BP57" s="151"/>
    </row>
    <row r="58" spans="1:68" s="12" customFormat="1" ht="14.25" customHeight="1">
      <c r="A58" s="29">
        <v>18</v>
      </c>
      <c r="B58" s="30" t="s">
        <v>380</v>
      </c>
      <c r="C58" s="133" t="s">
        <v>392</v>
      </c>
      <c r="D58" s="137" t="s">
        <v>415</v>
      </c>
      <c r="E58" s="138">
        <v>1</v>
      </c>
      <c r="F58" s="138"/>
      <c r="G58" s="138">
        <v>1</v>
      </c>
      <c r="H58" s="138"/>
      <c r="I58" s="138"/>
      <c r="J58" s="26"/>
      <c r="K58" s="26"/>
      <c r="L58" s="26"/>
      <c r="M58" s="26"/>
      <c r="N58" s="135"/>
      <c r="O58" s="135"/>
      <c r="P58" s="142">
        <v>80</v>
      </c>
      <c r="Q58" s="135"/>
      <c r="R58" s="135"/>
      <c r="S58" s="166" t="s">
        <v>439</v>
      </c>
      <c r="T58" s="138">
        <v>3</v>
      </c>
      <c r="U58" s="138"/>
      <c r="V58" s="138"/>
      <c r="W58" s="138">
        <v>150000</v>
      </c>
      <c r="X58" s="151">
        <v>50000</v>
      </c>
      <c r="Y58" s="148">
        <f t="shared" si="16"/>
        <v>50000</v>
      </c>
      <c r="Z58" s="138"/>
      <c r="AA58" s="138"/>
      <c r="AB58" s="155">
        <v>50000</v>
      </c>
      <c r="AC58" s="138"/>
      <c r="AD58" s="138"/>
      <c r="AE58" s="138">
        <f t="shared" si="17"/>
        <v>50000</v>
      </c>
      <c r="AF58" s="138"/>
      <c r="AG58" s="155">
        <v>50000</v>
      </c>
      <c r="AH58" s="138"/>
      <c r="AI58" s="138"/>
      <c r="AJ58" s="138"/>
      <c r="AK58" s="138"/>
      <c r="AL58" s="138"/>
      <c r="AM58" s="138">
        <v>50000</v>
      </c>
      <c r="AN58" s="138"/>
      <c r="AO58" s="138"/>
      <c r="AP58" s="138"/>
      <c r="AQ58" s="138"/>
      <c r="AR58" s="184">
        <v>43028</v>
      </c>
      <c r="AS58" s="138">
        <v>1</v>
      </c>
      <c r="AT58" s="138"/>
      <c r="AU58" s="151" t="s">
        <v>376</v>
      </c>
      <c r="AV58" s="148"/>
      <c r="AW58" s="138"/>
      <c r="AX58" s="138"/>
      <c r="AY58" s="138"/>
      <c r="AZ58" s="138"/>
      <c r="BA58" s="138"/>
      <c r="BB58" s="138"/>
      <c r="BC58" s="138"/>
      <c r="BD58" s="138"/>
      <c r="BE58" s="138"/>
      <c r="BF58" s="138"/>
      <c r="BG58" s="138"/>
      <c r="BH58" s="138"/>
      <c r="BI58" s="138"/>
      <c r="BJ58" s="138"/>
      <c r="BK58" s="138"/>
      <c r="BL58" s="138"/>
      <c r="BM58" s="138"/>
      <c r="BN58" s="138"/>
      <c r="BO58" s="138"/>
      <c r="BP58" s="151"/>
    </row>
    <row r="59" spans="1:68" s="12" customFormat="1" ht="14.25" customHeight="1">
      <c r="A59" s="29">
        <v>19</v>
      </c>
      <c r="B59" s="30" t="s">
        <v>380</v>
      </c>
      <c r="C59" s="133" t="s">
        <v>393</v>
      </c>
      <c r="D59" s="137" t="s">
        <v>416</v>
      </c>
      <c r="E59" s="138">
        <v>1</v>
      </c>
      <c r="F59" s="138"/>
      <c r="G59" s="138">
        <v>1</v>
      </c>
      <c r="H59" s="138"/>
      <c r="I59" s="138"/>
      <c r="J59" s="26"/>
      <c r="K59" s="26"/>
      <c r="L59" s="26"/>
      <c r="M59" s="26"/>
      <c r="N59" s="135"/>
      <c r="O59" s="135"/>
      <c r="P59" s="142">
        <v>80</v>
      </c>
      <c r="Q59" s="135"/>
      <c r="R59" s="135"/>
      <c r="S59" s="166" t="s">
        <v>439</v>
      </c>
      <c r="T59" s="138">
        <v>3</v>
      </c>
      <c r="U59" s="138"/>
      <c r="V59" s="138"/>
      <c r="W59" s="138">
        <v>150000</v>
      </c>
      <c r="X59" s="151">
        <v>50000</v>
      </c>
      <c r="Y59" s="148">
        <f t="shared" si="16"/>
        <v>50000</v>
      </c>
      <c r="Z59" s="138"/>
      <c r="AA59" s="138"/>
      <c r="AB59" s="155">
        <v>50000</v>
      </c>
      <c r="AC59" s="138"/>
      <c r="AD59" s="138"/>
      <c r="AE59" s="138">
        <f t="shared" si="17"/>
        <v>50000</v>
      </c>
      <c r="AF59" s="138"/>
      <c r="AG59" s="155">
        <v>50000</v>
      </c>
      <c r="AH59" s="138"/>
      <c r="AI59" s="138"/>
      <c r="AJ59" s="138"/>
      <c r="AK59" s="138"/>
      <c r="AL59" s="138"/>
      <c r="AM59" s="138">
        <v>50000</v>
      </c>
      <c r="AN59" s="138"/>
      <c r="AO59" s="138"/>
      <c r="AP59" s="138"/>
      <c r="AQ59" s="138"/>
      <c r="AR59" s="184">
        <v>43028</v>
      </c>
      <c r="AS59" s="138">
        <v>1</v>
      </c>
      <c r="AT59" s="138"/>
      <c r="AU59" s="151" t="s">
        <v>376</v>
      </c>
      <c r="AV59" s="148"/>
      <c r="AW59" s="138"/>
      <c r="AX59" s="138"/>
      <c r="AY59" s="138"/>
      <c r="AZ59" s="138"/>
      <c r="BA59" s="138"/>
      <c r="BB59" s="138"/>
      <c r="BC59" s="138"/>
      <c r="BD59" s="138"/>
      <c r="BE59" s="138"/>
      <c r="BF59" s="138"/>
      <c r="BG59" s="138"/>
      <c r="BH59" s="138"/>
      <c r="BI59" s="138"/>
      <c r="BJ59" s="138"/>
      <c r="BK59" s="138"/>
      <c r="BL59" s="138"/>
      <c r="BM59" s="138"/>
      <c r="BN59" s="138"/>
      <c r="BO59" s="138"/>
      <c r="BP59" s="151"/>
    </row>
    <row r="60" spans="1:68" s="12" customFormat="1" ht="14.25" customHeight="1">
      <c r="A60" s="29">
        <v>20</v>
      </c>
      <c r="B60" s="30" t="s">
        <v>380</v>
      </c>
      <c r="C60" s="133" t="s">
        <v>394</v>
      </c>
      <c r="D60" s="137" t="s">
        <v>417</v>
      </c>
      <c r="E60" s="138">
        <v>1</v>
      </c>
      <c r="F60" s="138"/>
      <c r="G60" s="138">
        <v>1</v>
      </c>
      <c r="H60" s="138"/>
      <c r="I60" s="138"/>
      <c r="J60" s="26"/>
      <c r="K60" s="26"/>
      <c r="L60" s="26"/>
      <c r="M60" s="26"/>
      <c r="N60" s="135"/>
      <c r="O60" s="135"/>
      <c r="P60" s="142">
        <v>80</v>
      </c>
      <c r="Q60" s="135"/>
      <c r="R60" s="135"/>
      <c r="S60" s="166" t="s">
        <v>439</v>
      </c>
      <c r="T60" s="138">
        <v>3</v>
      </c>
      <c r="U60" s="138"/>
      <c r="V60" s="138"/>
      <c r="W60" s="138">
        <v>150000</v>
      </c>
      <c r="X60" s="151">
        <v>50000</v>
      </c>
      <c r="Y60" s="148">
        <f t="shared" si="16"/>
        <v>50000</v>
      </c>
      <c r="Z60" s="138"/>
      <c r="AA60" s="138"/>
      <c r="AB60" s="155">
        <v>50000</v>
      </c>
      <c r="AC60" s="138"/>
      <c r="AD60" s="138"/>
      <c r="AE60" s="138">
        <f t="shared" si="17"/>
        <v>50000</v>
      </c>
      <c r="AF60" s="138"/>
      <c r="AG60" s="155">
        <v>50000</v>
      </c>
      <c r="AH60" s="138"/>
      <c r="AI60" s="138"/>
      <c r="AJ60" s="138"/>
      <c r="AK60" s="138"/>
      <c r="AL60" s="138"/>
      <c r="AM60" s="138">
        <v>50000</v>
      </c>
      <c r="AN60" s="138"/>
      <c r="AO60" s="138"/>
      <c r="AP60" s="138"/>
      <c r="AQ60" s="138"/>
      <c r="AR60" s="184">
        <v>43030</v>
      </c>
      <c r="AS60" s="138">
        <v>1</v>
      </c>
      <c r="AT60" s="138"/>
      <c r="AU60" s="151" t="s">
        <v>376</v>
      </c>
      <c r="AV60" s="148"/>
      <c r="AW60" s="138"/>
      <c r="AX60" s="138"/>
      <c r="AY60" s="138"/>
      <c r="AZ60" s="138"/>
      <c r="BA60" s="138"/>
      <c r="BB60" s="138"/>
      <c r="BC60" s="138"/>
      <c r="BD60" s="138"/>
      <c r="BE60" s="138"/>
      <c r="BF60" s="138"/>
      <c r="BG60" s="138"/>
      <c r="BH60" s="138"/>
      <c r="BI60" s="138"/>
      <c r="BJ60" s="138"/>
      <c r="BK60" s="138"/>
      <c r="BL60" s="138"/>
      <c r="BM60" s="138"/>
      <c r="BN60" s="138"/>
      <c r="BO60" s="138"/>
      <c r="BP60" s="151"/>
    </row>
    <row r="61" spans="1:68" s="12" customFormat="1" ht="14.25" customHeight="1">
      <c r="A61" s="29">
        <v>21</v>
      </c>
      <c r="B61" s="30" t="s">
        <v>380</v>
      </c>
      <c r="C61" s="133" t="s">
        <v>418</v>
      </c>
      <c r="D61" s="137" t="s">
        <v>417</v>
      </c>
      <c r="E61" s="138">
        <v>1</v>
      </c>
      <c r="F61" s="138"/>
      <c r="G61" s="138">
        <v>1</v>
      </c>
      <c r="H61" s="138"/>
      <c r="I61" s="138"/>
      <c r="J61" s="26"/>
      <c r="K61" s="26"/>
      <c r="L61" s="26"/>
      <c r="M61" s="26"/>
      <c r="N61" s="135"/>
      <c r="O61" s="135"/>
      <c r="P61" s="142">
        <v>80</v>
      </c>
      <c r="Q61" s="135"/>
      <c r="R61" s="135"/>
      <c r="S61" s="166" t="s">
        <v>439</v>
      </c>
      <c r="T61" s="138">
        <v>3</v>
      </c>
      <c r="U61" s="138"/>
      <c r="V61" s="138"/>
      <c r="W61" s="138">
        <v>150000</v>
      </c>
      <c r="X61" s="151">
        <v>50000</v>
      </c>
      <c r="Y61" s="148">
        <f t="shared" si="16"/>
        <v>50000</v>
      </c>
      <c r="Z61" s="138"/>
      <c r="AA61" s="138"/>
      <c r="AB61" s="155">
        <v>50000</v>
      </c>
      <c r="AC61" s="138"/>
      <c r="AD61" s="138"/>
      <c r="AE61" s="138">
        <f t="shared" si="17"/>
        <v>50000</v>
      </c>
      <c r="AF61" s="138"/>
      <c r="AG61" s="155">
        <v>50000</v>
      </c>
      <c r="AH61" s="138"/>
      <c r="AI61" s="138"/>
      <c r="AJ61" s="138"/>
      <c r="AK61" s="138"/>
      <c r="AL61" s="138"/>
      <c r="AM61" s="138">
        <v>50000</v>
      </c>
      <c r="AN61" s="138"/>
      <c r="AO61" s="138"/>
      <c r="AP61" s="138"/>
      <c r="AQ61" s="138"/>
      <c r="AR61" s="184">
        <v>43028</v>
      </c>
      <c r="AS61" s="138">
        <v>1</v>
      </c>
      <c r="AT61" s="138"/>
      <c r="AU61" s="151" t="s">
        <v>376</v>
      </c>
      <c r="AV61" s="148"/>
      <c r="AW61" s="138"/>
      <c r="AX61" s="138"/>
      <c r="AY61" s="138"/>
      <c r="AZ61" s="138"/>
      <c r="BA61" s="138"/>
      <c r="BB61" s="138"/>
      <c r="BC61" s="138"/>
      <c r="BD61" s="138"/>
      <c r="BE61" s="138"/>
      <c r="BF61" s="138"/>
      <c r="BG61" s="138"/>
      <c r="BH61" s="138"/>
      <c r="BI61" s="138"/>
      <c r="BJ61" s="138"/>
      <c r="BK61" s="138"/>
      <c r="BL61" s="138"/>
      <c r="BM61" s="138"/>
      <c r="BN61" s="138"/>
      <c r="BO61" s="138"/>
      <c r="BP61" s="151"/>
    </row>
    <row r="62" spans="1:68" s="12" customFormat="1" ht="14.25" customHeight="1">
      <c r="A62" s="29">
        <v>22</v>
      </c>
      <c r="B62" s="30" t="s">
        <v>380</v>
      </c>
      <c r="C62" s="133" t="s">
        <v>395</v>
      </c>
      <c r="D62" s="137" t="s">
        <v>419</v>
      </c>
      <c r="E62" s="138">
        <v>1</v>
      </c>
      <c r="F62" s="138"/>
      <c r="G62" s="138">
        <v>1</v>
      </c>
      <c r="H62" s="138"/>
      <c r="I62" s="138"/>
      <c r="J62" s="26"/>
      <c r="K62" s="26"/>
      <c r="L62" s="26"/>
      <c r="M62" s="26"/>
      <c r="N62" s="135"/>
      <c r="O62" s="135"/>
      <c r="P62" s="142">
        <v>80</v>
      </c>
      <c r="Q62" s="135"/>
      <c r="R62" s="135"/>
      <c r="S62" s="166" t="s">
        <v>439</v>
      </c>
      <c r="T62" s="138">
        <v>3</v>
      </c>
      <c r="U62" s="138"/>
      <c r="V62" s="138"/>
      <c r="W62" s="138">
        <v>150000</v>
      </c>
      <c r="X62" s="151">
        <v>50000</v>
      </c>
      <c r="Y62" s="148">
        <f t="shared" si="16"/>
        <v>50000</v>
      </c>
      <c r="Z62" s="138"/>
      <c r="AA62" s="138"/>
      <c r="AB62" s="155">
        <v>50000</v>
      </c>
      <c r="AC62" s="138"/>
      <c r="AD62" s="138"/>
      <c r="AE62" s="138">
        <f t="shared" si="17"/>
        <v>50000</v>
      </c>
      <c r="AF62" s="138"/>
      <c r="AG62" s="155">
        <v>50000</v>
      </c>
      <c r="AH62" s="138"/>
      <c r="AI62" s="138"/>
      <c r="AJ62" s="138"/>
      <c r="AK62" s="138"/>
      <c r="AL62" s="138"/>
      <c r="AM62" s="138">
        <v>50000</v>
      </c>
      <c r="AN62" s="138"/>
      <c r="AO62" s="138"/>
      <c r="AP62" s="138"/>
      <c r="AQ62" s="138"/>
      <c r="AR62" s="184">
        <v>43025</v>
      </c>
      <c r="AS62" s="138">
        <v>1</v>
      </c>
      <c r="AT62" s="138"/>
      <c r="AU62" s="151" t="s">
        <v>376</v>
      </c>
      <c r="AV62" s="148"/>
      <c r="AW62" s="138"/>
      <c r="AX62" s="138"/>
      <c r="AY62" s="138"/>
      <c r="AZ62" s="138"/>
      <c r="BA62" s="138"/>
      <c r="BB62" s="138"/>
      <c r="BC62" s="138"/>
      <c r="BD62" s="138"/>
      <c r="BE62" s="138"/>
      <c r="BF62" s="138"/>
      <c r="BG62" s="138"/>
      <c r="BH62" s="138"/>
      <c r="BI62" s="138"/>
      <c r="BJ62" s="138"/>
      <c r="BK62" s="138"/>
      <c r="BL62" s="138"/>
      <c r="BM62" s="138"/>
      <c r="BN62" s="138"/>
      <c r="BO62" s="138"/>
      <c r="BP62" s="151"/>
    </row>
    <row r="63" spans="1:68" s="12" customFormat="1" ht="14.25" customHeight="1">
      <c r="A63" s="29">
        <v>23</v>
      </c>
      <c r="B63" s="30" t="s">
        <v>380</v>
      </c>
      <c r="C63" s="133" t="s">
        <v>420</v>
      </c>
      <c r="D63" s="139" t="s">
        <v>421</v>
      </c>
      <c r="E63" s="138">
        <v>1</v>
      </c>
      <c r="F63" s="138"/>
      <c r="G63" s="138">
        <v>1</v>
      </c>
      <c r="H63" s="138"/>
      <c r="I63" s="138"/>
      <c r="J63" s="26"/>
      <c r="K63" s="26"/>
      <c r="L63" s="26"/>
      <c r="M63" s="26"/>
      <c r="N63" s="142">
        <v>236.6</v>
      </c>
      <c r="O63" s="135"/>
      <c r="P63" s="135"/>
      <c r="Q63" s="135"/>
      <c r="R63" s="135"/>
      <c r="S63" s="141" t="s">
        <v>441</v>
      </c>
      <c r="T63" s="138">
        <v>3</v>
      </c>
      <c r="U63" s="138"/>
      <c r="V63" s="138"/>
      <c r="W63" s="138">
        <v>170316</v>
      </c>
      <c r="X63" s="170">
        <v>56772</v>
      </c>
      <c r="Y63" s="148">
        <f t="shared" si="16"/>
        <v>113544</v>
      </c>
      <c r="Z63" s="138"/>
      <c r="AA63" s="138"/>
      <c r="AB63" s="173">
        <v>56772</v>
      </c>
      <c r="AC63" s="138">
        <v>56772</v>
      </c>
      <c r="AD63" s="138"/>
      <c r="AE63" s="138">
        <f t="shared" si="17"/>
        <v>113544</v>
      </c>
      <c r="AF63" s="138"/>
      <c r="AG63" s="138">
        <v>56772</v>
      </c>
      <c r="AH63" s="138">
        <v>56772</v>
      </c>
      <c r="AI63" s="138"/>
      <c r="AJ63" s="138"/>
      <c r="AK63" s="138"/>
      <c r="AL63" s="138"/>
      <c r="AM63" s="138">
        <v>113544</v>
      </c>
      <c r="AN63" s="138"/>
      <c r="AO63" s="138"/>
      <c r="AP63" s="138"/>
      <c r="AQ63" s="138"/>
      <c r="AR63" s="184">
        <v>43684</v>
      </c>
      <c r="AS63" s="138">
        <v>1</v>
      </c>
      <c r="AT63" s="138"/>
      <c r="AU63" s="151" t="s">
        <v>376</v>
      </c>
      <c r="AV63" s="148"/>
      <c r="AW63" s="138"/>
      <c r="AX63" s="138"/>
      <c r="AY63" s="138"/>
      <c r="AZ63" s="138"/>
      <c r="BA63" s="138"/>
      <c r="BB63" s="138"/>
      <c r="BC63" s="138"/>
      <c r="BD63" s="138"/>
      <c r="BE63" s="138"/>
      <c r="BF63" s="138"/>
      <c r="BG63" s="138"/>
      <c r="BH63" s="138"/>
      <c r="BI63" s="138"/>
      <c r="BJ63" s="138"/>
      <c r="BK63" s="138"/>
      <c r="BL63" s="138"/>
      <c r="BM63" s="138"/>
      <c r="BN63" s="138"/>
      <c r="BO63" s="138"/>
      <c r="BP63" s="151"/>
    </row>
    <row r="64" spans="1:68" s="12" customFormat="1" ht="14.25" customHeight="1">
      <c r="A64" s="29">
        <v>24</v>
      </c>
      <c r="B64" s="30" t="s">
        <v>380</v>
      </c>
      <c r="C64" s="133" t="s">
        <v>422</v>
      </c>
      <c r="D64" s="139" t="s">
        <v>452</v>
      </c>
      <c r="E64" s="138">
        <v>1</v>
      </c>
      <c r="F64" s="138"/>
      <c r="G64" s="138">
        <v>1</v>
      </c>
      <c r="H64" s="138"/>
      <c r="I64" s="138"/>
      <c r="J64" s="26"/>
      <c r="K64" s="26"/>
      <c r="L64" s="26"/>
      <c r="M64" s="26"/>
      <c r="N64" s="142">
        <v>767</v>
      </c>
      <c r="O64" s="135"/>
      <c r="P64" s="135"/>
      <c r="Q64" s="135"/>
      <c r="R64" s="135"/>
      <c r="S64" s="141" t="s">
        <v>441</v>
      </c>
      <c r="T64" s="138">
        <v>3</v>
      </c>
      <c r="U64" s="138"/>
      <c r="V64" s="138"/>
      <c r="W64" s="138">
        <v>552240</v>
      </c>
      <c r="X64" s="170">
        <v>184080</v>
      </c>
      <c r="Y64" s="148">
        <f t="shared" si="16"/>
        <v>368160</v>
      </c>
      <c r="Z64" s="138"/>
      <c r="AA64" s="138"/>
      <c r="AB64" s="173">
        <v>184080</v>
      </c>
      <c r="AC64" s="138">
        <v>184080</v>
      </c>
      <c r="AD64" s="138"/>
      <c r="AE64" s="138">
        <f t="shared" si="17"/>
        <v>184080</v>
      </c>
      <c r="AF64" s="138"/>
      <c r="AG64" s="138">
        <v>184080</v>
      </c>
      <c r="AH64" s="138"/>
      <c r="AI64" s="138"/>
      <c r="AJ64" s="138"/>
      <c r="AK64" s="138"/>
      <c r="AL64" s="138"/>
      <c r="AM64" s="138">
        <v>184080</v>
      </c>
      <c r="AN64" s="138"/>
      <c r="AO64" s="138">
        <v>184080</v>
      </c>
      <c r="AP64" s="138"/>
      <c r="AQ64" s="138"/>
      <c r="AR64" s="139"/>
      <c r="AS64" s="138"/>
      <c r="AT64" s="138">
        <v>1</v>
      </c>
      <c r="AU64" s="151" t="s">
        <v>374</v>
      </c>
      <c r="AV64" s="148">
        <f>AW64</f>
        <v>1</v>
      </c>
      <c r="AW64" s="138">
        <f>SUM(AX64:AY64)</f>
        <v>1</v>
      </c>
      <c r="AX64" s="138">
        <v>1</v>
      </c>
      <c r="AY64" s="138"/>
      <c r="AZ64" s="138">
        <v>184080</v>
      </c>
      <c r="BA64" s="138"/>
      <c r="BB64" s="138"/>
      <c r="BC64" s="138"/>
      <c r="BD64" s="21" t="s">
        <v>377</v>
      </c>
      <c r="BE64" s="138"/>
      <c r="BF64" s="138"/>
      <c r="BG64" s="138">
        <v>184080</v>
      </c>
      <c r="BH64" s="138"/>
      <c r="BI64" s="138"/>
      <c r="BJ64" s="138"/>
      <c r="BK64" s="153" t="s">
        <v>378</v>
      </c>
      <c r="BL64" s="138"/>
      <c r="BM64" s="138"/>
      <c r="BN64" s="138"/>
      <c r="BO64" s="138"/>
      <c r="BP64" s="151"/>
    </row>
    <row r="65" spans="1:68" s="12" customFormat="1" ht="14.25" customHeight="1">
      <c r="A65" s="29">
        <v>25</v>
      </c>
      <c r="B65" s="30" t="s">
        <v>380</v>
      </c>
      <c r="C65" s="133" t="s">
        <v>420</v>
      </c>
      <c r="D65" s="139" t="s">
        <v>421</v>
      </c>
      <c r="E65" s="138">
        <v>1</v>
      </c>
      <c r="F65" s="138"/>
      <c r="G65" s="138">
        <v>1</v>
      </c>
      <c r="H65" s="138"/>
      <c r="I65" s="138"/>
      <c r="J65" s="26"/>
      <c r="K65" s="26"/>
      <c r="L65" s="26"/>
      <c r="M65" s="26"/>
      <c r="N65" s="142">
        <v>278.8</v>
      </c>
      <c r="O65" s="135"/>
      <c r="P65" s="135"/>
      <c r="Q65" s="135"/>
      <c r="R65" s="135"/>
      <c r="S65" s="141" t="s">
        <v>442</v>
      </c>
      <c r="T65" s="138">
        <v>2</v>
      </c>
      <c r="U65" s="138"/>
      <c r="V65" s="138"/>
      <c r="W65" s="138">
        <v>80304</v>
      </c>
      <c r="X65" s="170">
        <v>40152</v>
      </c>
      <c r="Y65" s="148">
        <f t="shared" si="16"/>
        <v>107064</v>
      </c>
      <c r="Z65" s="138"/>
      <c r="AA65" s="138"/>
      <c r="AB65" s="173">
        <v>40152</v>
      </c>
      <c r="AC65" s="138"/>
      <c r="AD65" s="138">
        <v>66912</v>
      </c>
      <c r="AE65" s="138">
        <f t="shared" si="17"/>
        <v>40152</v>
      </c>
      <c r="AF65" s="138"/>
      <c r="AG65" s="138">
        <v>40152</v>
      </c>
      <c r="AH65" s="138"/>
      <c r="AI65" s="138"/>
      <c r="AJ65" s="138"/>
      <c r="AK65" s="138"/>
      <c r="AL65" s="138"/>
      <c r="AM65" s="138">
        <v>40152</v>
      </c>
      <c r="AN65" s="138"/>
      <c r="AO65" s="138">
        <v>66912</v>
      </c>
      <c r="AP65" s="138"/>
      <c r="AQ65" s="138"/>
      <c r="AR65" s="139"/>
      <c r="AS65" s="138"/>
      <c r="AT65" s="138">
        <v>1</v>
      </c>
      <c r="AU65" s="151" t="s">
        <v>374</v>
      </c>
      <c r="AV65" s="148">
        <f>AW65</f>
        <v>1</v>
      </c>
      <c r="AW65" s="138">
        <f>SUM(AX65:AY65)</f>
        <v>1</v>
      </c>
      <c r="AX65" s="138">
        <v>1</v>
      </c>
      <c r="AY65" s="138"/>
      <c r="AZ65" s="138">
        <v>66912</v>
      </c>
      <c r="BA65" s="138"/>
      <c r="BB65" s="138"/>
      <c r="BC65" s="138"/>
      <c r="BD65" s="21" t="s">
        <v>377</v>
      </c>
      <c r="BE65" s="138"/>
      <c r="BF65" s="138"/>
      <c r="BG65" s="138">
        <v>66912</v>
      </c>
      <c r="BH65" s="138"/>
      <c r="BI65" s="138"/>
      <c r="BJ65" s="138"/>
      <c r="BK65" s="153" t="s">
        <v>378</v>
      </c>
      <c r="BL65" s="138"/>
      <c r="BM65" s="138"/>
      <c r="BN65" s="138"/>
      <c r="BO65" s="138"/>
      <c r="BP65" s="151"/>
    </row>
    <row r="66" spans="1:68" s="12" customFormat="1" ht="14.25" customHeight="1">
      <c r="A66" s="29">
        <v>26</v>
      </c>
      <c r="B66" s="30" t="s">
        <v>380</v>
      </c>
      <c r="C66" s="133" t="s">
        <v>423</v>
      </c>
      <c r="D66" s="139" t="s">
        <v>424</v>
      </c>
      <c r="E66" s="138">
        <v>1</v>
      </c>
      <c r="F66" s="138"/>
      <c r="G66" s="138">
        <v>1</v>
      </c>
      <c r="H66" s="138"/>
      <c r="I66" s="138"/>
      <c r="J66" s="26"/>
      <c r="K66" s="26"/>
      <c r="L66" s="26"/>
      <c r="M66" s="26"/>
      <c r="N66" s="142">
        <v>20</v>
      </c>
      <c r="O66" s="135"/>
      <c r="P66" s="135"/>
      <c r="Q66" s="135"/>
      <c r="R66" s="135"/>
      <c r="S66" s="141" t="s">
        <v>443</v>
      </c>
      <c r="T66" s="138">
        <v>2</v>
      </c>
      <c r="U66" s="138"/>
      <c r="V66" s="138"/>
      <c r="W66" s="138">
        <v>24000</v>
      </c>
      <c r="X66" s="170">
        <v>12000</v>
      </c>
      <c r="Y66" s="148">
        <f t="shared" si="16"/>
        <v>12000</v>
      </c>
      <c r="Z66" s="138"/>
      <c r="AA66" s="138"/>
      <c r="AB66" s="173">
        <v>12000</v>
      </c>
      <c r="AC66" s="138"/>
      <c r="AD66" s="138"/>
      <c r="AE66" s="138">
        <f t="shared" si="17"/>
        <v>12000</v>
      </c>
      <c r="AF66" s="138"/>
      <c r="AG66" s="138">
        <v>12000</v>
      </c>
      <c r="AH66" s="138"/>
      <c r="AI66" s="138"/>
      <c r="AJ66" s="138"/>
      <c r="AK66" s="138"/>
      <c r="AL66" s="138"/>
      <c r="AM66" s="138">
        <v>12000</v>
      </c>
      <c r="AN66" s="138"/>
      <c r="AO66" s="138"/>
      <c r="AP66" s="138"/>
      <c r="AQ66" s="138"/>
      <c r="AR66" s="184">
        <v>43008</v>
      </c>
      <c r="AS66" s="138">
        <v>1</v>
      </c>
      <c r="AT66" s="138"/>
      <c r="AU66" s="151" t="s">
        <v>376</v>
      </c>
      <c r="AV66" s="148"/>
      <c r="AW66" s="138"/>
      <c r="AX66" s="138"/>
      <c r="AY66" s="138"/>
      <c r="AZ66" s="138"/>
      <c r="BA66" s="138"/>
      <c r="BB66" s="138"/>
      <c r="BC66" s="138"/>
      <c r="BD66" s="138"/>
      <c r="BE66" s="138"/>
      <c r="BF66" s="138"/>
      <c r="BG66" s="138"/>
      <c r="BH66" s="138"/>
      <c r="BI66" s="138"/>
      <c r="BJ66" s="138"/>
      <c r="BK66" s="138"/>
      <c r="BL66" s="138"/>
      <c r="BM66" s="138"/>
      <c r="BN66" s="138"/>
      <c r="BO66" s="138"/>
      <c r="BP66" s="151"/>
    </row>
    <row r="67" spans="1:68" s="12" customFormat="1" ht="14.25" customHeight="1">
      <c r="A67" s="29">
        <v>27</v>
      </c>
      <c r="B67" s="30" t="s">
        <v>380</v>
      </c>
      <c r="C67" s="133" t="s">
        <v>425</v>
      </c>
      <c r="D67" s="139" t="s">
        <v>426</v>
      </c>
      <c r="E67" s="138">
        <v>1</v>
      </c>
      <c r="F67" s="138"/>
      <c r="G67" s="138">
        <v>1</v>
      </c>
      <c r="H67" s="138"/>
      <c r="I67" s="138"/>
      <c r="J67" s="26"/>
      <c r="K67" s="26"/>
      <c r="L67" s="26"/>
      <c r="M67" s="26"/>
      <c r="N67" s="142">
        <v>44</v>
      </c>
      <c r="O67" s="135"/>
      <c r="P67" s="135"/>
      <c r="Q67" s="135"/>
      <c r="R67" s="135"/>
      <c r="S67" s="141" t="s">
        <v>444</v>
      </c>
      <c r="T67" s="138">
        <v>2</v>
      </c>
      <c r="U67" s="138"/>
      <c r="V67" s="138"/>
      <c r="W67" s="138">
        <v>20000</v>
      </c>
      <c r="X67" s="170">
        <v>10000</v>
      </c>
      <c r="Y67" s="148">
        <f t="shared" si="16"/>
        <v>20000</v>
      </c>
      <c r="Z67" s="138"/>
      <c r="AA67" s="138"/>
      <c r="AB67" s="173">
        <v>10000</v>
      </c>
      <c r="AC67" s="138">
        <v>10000</v>
      </c>
      <c r="AD67" s="138"/>
      <c r="AE67" s="138">
        <f t="shared" si="17"/>
        <v>10000</v>
      </c>
      <c r="AF67" s="138"/>
      <c r="AG67" s="138">
        <v>10000</v>
      </c>
      <c r="AH67" s="138"/>
      <c r="AI67" s="138"/>
      <c r="AJ67" s="138"/>
      <c r="AK67" s="138"/>
      <c r="AL67" s="138"/>
      <c r="AM67" s="138">
        <v>10000</v>
      </c>
      <c r="AN67" s="138"/>
      <c r="AO67" s="138">
        <v>10000</v>
      </c>
      <c r="AP67" s="138"/>
      <c r="AQ67" s="138"/>
      <c r="AR67" s="139"/>
      <c r="AS67" s="138"/>
      <c r="AT67" s="138">
        <v>1</v>
      </c>
      <c r="AU67" s="151" t="s">
        <v>374</v>
      </c>
      <c r="AV67" s="148">
        <f>AW67</f>
        <v>1</v>
      </c>
      <c r="AW67" s="138">
        <f>SUM(AX67:AY67)</f>
        <v>1</v>
      </c>
      <c r="AX67" s="138">
        <v>1</v>
      </c>
      <c r="AY67" s="138"/>
      <c r="AZ67" s="138">
        <v>10000</v>
      </c>
      <c r="BA67" s="138"/>
      <c r="BB67" s="138"/>
      <c r="BC67" s="138"/>
      <c r="BD67" s="21" t="s">
        <v>377</v>
      </c>
      <c r="BE67" s="138"/>
      <c r="BF67" s="138"/>
      <c r="BG67" s="138">
        <v>10000</v>
      </c>
      <c r="BH67" s="138"/>
      <c r="BI67" s="138"/>
      <c r="BJ67" s="138"/>
      <c r="BK67" s="153" t="s">
        <v>378</v>
      </c>
      <c r="BL67" s="138"/>
      <c r="BM67" s="138"/>
      <c r="BN67" s="138"/>
      <c r="BO67" s="138"/>
      <c r="BP67" s="151"/>
    </row>
    <row r="68" spans="1:68" s="12" customFormat="1" ht="14.25" customHeight="1">
      <c r="A68" s="29">
        <v>28</v>
      </c>
      <c r="B68" s="30" t="s">
        <v>380</v>
      </c>
      <c r="C68" s="133" t="s">
        <v>427</v>
      </c>
      <c r="D68" s="139" t="s">
        <v>428</v>
      </c>
      <c r="E68" s="138">
        <v>1</v>
      </c>
      <c r="F68" s="164"/>
      <c r="G68" s="138">
        <v>1</v>
      </c>
      <c r="H68" s="138"/>
      <c r="I68" s="138"/>
      <c r="J68" s="156"/>
      <c r="K68" s="156"/>
      <c r="L68" s="156"/>
      <c r="M68" s="156"/>
      <c r="N68" s="142">
        <v>70</v>
      </c>
      <c r="O68" s="164"/>
      <c r="P68" s="164"/>
      <c r="Q68" s="164"/>
      <c r="R68" s="164"/>
      <c r="S68" s="141" t="s">
        <v>441</v>
      </c>
      <c r="T68" s="164">
        <v>3</v>
      </c>
      <c r="U68" s="138"/>
      <c r="V68" s="138"/>
      <c r="W68" s="164">
        <v>96000</v>
      </c>
      <c r="X68" s="170">
        <v>32000</v>
      </c>
      <c r="Y68" s="148">
        <f t="shared" si="16"/>
        <v>64000</v>
      </c>
      <c r="Z68" s="138"/>
      <c r="AA68" s="138"/>
      <c r="AB68" s="173">
        <v>32000</v>
      </c>
      <c r="AC68" s="164">
        <v>32000</v>
      </c>
      <c r="AD68" s="138"/>
      <c r="AE68" s="138">
        <f t="shared" si="17"/>
        <v>32000</v>
      </c>
      <c r="AF68" s="138"/>
      <c r="AG68" s="164">
        <v>32000</v>
      </c>
      <c r="AH68" s="138"/>
      <c r="AI68" s="138"/>
      <c r="AJ68" s="138"/>
      <c r="AK68" s="138"/>
      <c r="AL68" s="138"/>
      <c r="AM68" s="138">
        <v>32000</v>
      </c>
      <c r="AN68" s="138"/>
      <c r="AO68" s="138">
        <v>32000</v>
      </c>
      <c r="AP68" s="138"/>
      <c r="AQ68" s="138"/>
      <c r="AR68" s="139"/>
      <c r="AS68" s="138"/>
      <c r="AT68" s="138">
        <v>1</v>
      </c>
      <c r="AU68" s="151" t="s">
        <v>374</v>
      </c>
      <c r="AV68" s="148">
        <f>AW68</f>
        <v>1</v>
      </c>
      <c r="AW68" s="138">
        <f>SUM(AX68:AY68)</f>
        <v>1</v>
      </c>
      <c r="AX68" s="138">
        <v>1</v>
      </c>
      <c r="AY68" s="138"/>
      <c r="AZ68" s="138">
        <v>32000</v>
      </c>
      <c r="BA68" s="138"/>
      <c r="BB68" s="138"/>
      <c r="BC68" s="138"/>
      <c r="BD68" s="21" t="s">
        <v>377</v>
      </c>
      <c r="BE68" s="138"/>
      <c r="BF68" s="138"/>
      <c r="BG68" s="138">
        <v>32000</v>
      </c>
      <c r="BH68" s="138"/>
      <c r="BI68" s="138"/>
      <c r="BJ68" s="138"/>
      <c r="BK68" s="153" t="s">
        <v>378</v>
      </c>
      <c r="BL68" s="138"/>
      <c r="BM68" s="138"/>
      <c r="BN68" s="138"/>
      <c r="BO68" s="138"/>
      <c r="BP68" s="151"/>
    </row>
    <row r="69" spans="1:68" s="12" customFormat="1" ht="14.25" customHeight="1">
      <c r="A69" s="29">
        <v>29</v>
      </c>
      <c r="B69" s="30" t="s">
        <v>380</v>
      </c>
      <c r="C69" s="133" t="s">
        <v>429</v>
      </c>
      <c r="D69" s="161" t="s">
        <v>430</v>
      </c>
      <c r="E69" s="138">
        <v>1</v>
      </c>
      <c r="F69" s="165"/>
      <c r="G69" s="138">
        <v>1</v>
      </c>
      <c r="H69" s="138"/>
      <c r="I69" s="138"/>
      <c r="J69" s="157"/>
      <c r="K69" s="157"/>
      <c r="L69" s="157"/>
      <c r="M69" s="157"/>
      <c r="N69" s="142">
        <v>340</v>
      </c>
      <c r="O69" s="165"/>
      <c r="P69" s="165"/>
      <c r="Q69" s="165"/>
      <c r="R69" s="165"/>
      <c r="S69" s="141" t="s">
        <v>445</v>
      </c>
      <c r="T69" s="165">
        <v>3</v>
      </c>
      <c r="U69" s="169"/>
      <c r="V69" s="169"/>
      <c r="W69" s="165">
        <v>247800</v>
      </c>
      <c r="X69" s="170">
        <v>82600</v>
      </c>
      <c r="Y69" s="148">
        <f t="shared" si="16"/>
        <v>82600</v>
      </c>
      <c r="Z69" s="138"/>
      <c r="AA69" s="138"/>
      <c r="AB69" s="173">
        <v>82600</v>
      </c>
      <c r="AC69" s="164"/>
      <c r="AD69" s="138"/>
      <c r="AE69" s="138">
        <f t="shared" si="17"/>
        <v>82600</v>
      </c>
      <c r="AF69" s="138"/>
      <c r="AG69" s="165">
        <v>82600</v>
      </c>
      <c r="AH69" s="138"/>
      <c r="AI69" s="138"/>
      <c r="AJ69" s="138"/>
      <c r="AK69" s="138"/>
      <c r="AL69" s="138"/>
      <c r="AM69" s="138">
        <v>82600</v>
      </c>
      <c r="AN69" s="138"/>
      <c r="AO69" s="138"/>
      <c r="AP69" s="138"/>
      <c r="AQ69" s="138"/>
      <c r="AR69" s="184">
        <v>43381</v>
      </c>
      <c r="AS69" s="138">
        <v>1</v>
      </c>
      <c r="AT69" s="138"/>
      <c r="AU69" s="151" t="s">
        <v>376</v>
      </c>
      <c r="AV69" s="148"/>
      <c r="AW69" s="138"/>
      <c r="AX69" s="138"/>
      <c r="AY69" s="138"/>
      <c r="AZ69" s="138"/>
      <c r="BA69" s="138"/>
      <c r="BB69" s="138"/>
      <c r="BC69" s="138"/>
      <c r="BD69" s="138"/>
      <c r="BE69" s="138"/>
      <c r="BF69" s="138"/>
      <c r="BG69" s="138"/>
      <c r="BH69" s="138"/>
      <c r="BI69" s="138"/>
      <c r="BJ69" s="138"/>
      <c r="BK69" s="138"/>
      <c r="BL69" s="138"/>
      <c r="BM69" s="138"/>
      <c r="BN69" s="138"/>
      <c r="BO69" s="138"/>
      <c r="BP69" s="151"/>
    </row>
    <row r="70" spans="1:68" s="12" customFormat="1" ht="14.25" customHeight="1">
      <c r="A70" s="29">
        <v>30</v>
      </c>
      <c r="B70" s="30" t="s">
        <v>380</v>
      </c>
      <c r="C70" s="163" t="s">
        <v>453</v>
      </c>
      <c r="D70" s="139" t="s">
        <v>451</v>
      </c>
      <c r="E70" s="138">
        <v>1</v>
      </c>
      <c r="F70" s="165"/>
      <c r="G70" s="138">
        <v>1</v>
      </c>
      <c r="H70" s="138"/>
      <c r="I70" s="138"/>
      <c r="J70" s="157"/>
      <c r="K70" s="157"/>
      <c r="L70" s="157"/>
      <c r="M70" s="157"/>
      <c r="N70" s="167">
        <v>1600</v>
      </c>
      <c r="O70" s="165"/>
      <c r="P70" s="165"/>
      <c r="Q70" s="165"/>
      <c r="R70" s="165"/>
      <c r="S70" s="168" t="s">
        <v>454</v>
      </c>
      <c r="T70" s="165">
        <v>3</v>
      </c>
      <c r="U70" s="169"/>
      <c r="V70" s="169"/>
      <c r="W70" s="165">
        <v>1152000</v>
      </c>
      <c r="X70" s="171">
        <v>384000</v>
      </c>
      <c r="Y70" s="148">
        <f t="shared" si="16"/>
        <v>384000</v>
      </c>
      <c r="Z70" s="138"/>
      <c r="AA70" s="138"/>
      <c r="AB70" s="172"/>
      <c r="AC70" s="164"/>
      <c r="AD70" s="138">
        <v>384000</v>
      </c>
      <c r="AE70" s="138">
        <f t="shared" si="17"/>
        <v>384000</v>
      </c>
      <c r="AF70" s="138"/>
      <c r="AG70" s="138"/>
      <c r="AH70" s="138">
        <v>384000</v>
      </c>
      <c r="AI70" s="138"/>
      <c r="AJ70" s="138"/>
      <c r="AK70" s="138"/>
      <c r="AL70" s="138"/>
      <c r="AM70" s="138">
        <v>384000</v>
      </c>
      <c r="AN70" s="138"/>
      <c r="AO70" s="138"/>
      <c r="AP70" s="138"/>
      <c r="AQ70" s="138"/>
      <c r="AR70" s="184">
        <v>43648</v>
      </c>
      <c r="AS70" s="138">
        <v>1</v>
      </c>
      <c r="AT70" s="138"/>
      <c r="AU70" s="151" t="s">
        <v>376</v>
      </c>
      <c r="AV70" s="148"/>
      <c r="AW70" s="138"/>
      <c r="AX70" s="138"/>
      <c r="AY70" s="138"/>
      <c r="AZ70" s="138"/>
      <c r="BA70" s="138"/>
      <c r="BB70" s="138"/>
      <c r="BC70" s="138"/>
      <c r="BD70" s="138"/>
      <c r="BE70" s="138"/>
      <c r="BF70" s="138"/>
      <c r="BG70" s="138"/>
      <c r="BH70" s="138"/>
      <c r="BI70" s="138"/>
      <c r="BJ70" s="138"/>
      <c r="BK70" s="138"/>
      <c r="BL70" s="138"/>
      <c r="BM70" s="138"/>
      <c r="BN70" s="138"/>
      <c r="BO70" s="138"/>
      <c r="BP70" s="151"/>
    </row>
    <row r="71" spans="1:68" s="12" customFormat="1" ht="14.25" customHeight="1">
      <c r="A71" s="29">
        <v>31</v>
      </c>
      <c r="B71" s="30" t="s">
        <v>380</v>
      </c>
      <c r="C71" s="163" t="s">
        <v>431</v>
      </c>
      <c r="D71" s="137" t="s">
        <v>419</v>
      </c>
      <c r="E71" s="138">
        <v>1</v>
      </c>
      <c r="F71" s="165"/>
      <c r="G71" s="138">
        <v>1</v>
      </c>
      <c r="H71" s="138"/>
      <c r="I71" s="138"/>
      <c r="J71" s="157"/>
      <c r="K71" s="157"/>
      <c r="L71" s="157"/>
      <c r="M71" s="157"/>
      <c r="N71" s="167"/>
      <c r="O71" s="165"/>
      <c r="P71" s="142">
        <v>80</v>
      </c>
      <c r="Q71" s="165"/>
      <c r="R71" s="165"/>
      <c r="S71" s="168" t="s">
        <v>446</v>
      </c>
      <c r="T71" s="165">
        <v>6</v>
      </c>
      <c r="U71" s="169">
        <v>1</v>
      </c>
      <c r="V71" s="169"/>
      <c r="W71" s="165">
        <v>90530</v>
      </c>
      <c r="X71" s="171">
        <v>14370</v>
      </c>
      <c r="Y71" s="148">
        <f t="shared" si="16"/>
        <v>12000</v>
      </c>
      <c r="Z71" s="165">
        <v>12000</v>
      </c>
      <c r="AA71" s="138"/>
      <c r="AB71" s="172"/>
      <c r="AC71" s="164"/>
      <c r="AD71" s="138"/>
      <c r="AE71" s="138">
        <f t="shared" si="17"/>
        <v>0</v>
      </c>
      <c r="AF71" s="138"/>
      <c r="AG71" s="138"/>
      <c r="AH71" s="138"/>
      <c r="AI71" s="138"/>
      <c r="AJ71" s="138"/>
      <c r="AK71" s="138"/>
      <c r="AL71" s="138"/>
      <c r="AM71" s="138">
        <v>0</v>
      </c>
      <c r="AN71" s="138"/>
      <c r="AO71" s="165">
        <v>12000</v>
      </c>
      <c r="AP71" s="138"/>
      <c r="AQ71" s="165">
        <v>12000</v>
      </c>
      <c r="AR71" s="139"/>
      <c r="AS71" s="138"/>
      <c r="AT71" s="138">
        <v>1</v>
      </c>
      <c r="AU71" s="151" t="s">
        <v>374</v>
      </c>
      <c r="AV71" s="148">
        <f aca="true" t="shared" si="18" ref="AV71:AV78">AW71</f>
        <v>1</v>
      </c>
      <c r="AW71" s="138">
        <f aca="true" t="shared" si="19" ref="AW71:AW78">SUM(AX71:AY71)</f>
        <v>1</v>
      </c>
      <c r="AX71" s="138">
        <v>1</v>
      </c>
      <c r="AY71" s="138"/>
      <c r="AZ71" s="138"/>
      <c r="BA71" s="138"/>
      <c r="BB71" s="138"/>
      <c r="BC71" s="165">
        <v>12000</v>
      </c>
      <c r="BD71" s="139" t="s">
        <v>456</v>
      </c>
      <c r="BE71" s="165">
        <v>12000</v>
      </c>
      <c r="BF71" s="138"/>
      <c r="BG71" s="138"/>
      <c r="BH71" s="138"/>
      <c r="BI71" s="138"/>
      <c r="BJ71" s="138"/>
      <c r="BK71" s="174" t="s">
        <v>457</v>
      </c>
      <c r="BL71" s="138"/>
      <c r="BM71" s="138"/>
      <c r="BN71" s="138"/>
      <c r="BO71" s="138"/>
      <c r="BP71" s="151"/>
    </row>
    <row r="72" spans="1:68" s="12" customFormat="1" ht="14.25" customHeight="1">
      <c r="A72" s="29">
        <v>32</v>
      </c>
      <c r="B72" s="30" t="s">
        <v>380</v>
      </c>
      <c r="C72" s="163" t="s">
        <v>432</v>
      </c>
      <c r="D72" s="137" t="s">
        <v>419</v>
      </c>
      <c r="E72" s="138">
        <v>1</v>
      </c>
      <c r="F72" s="165"/>
      <c r="G72" s="138">
        <v>1</v>
      </c>
      <c r="H72" s="138"/>
      <c r="I72" s="138"/>
      <c r="J72" s="157"/>
      <c r="K72" s="157"/>
      <c r="L72" s="157"/>
      <c r="M72" s="157"/>
      <c r="N72" s="167"/>
      <c r="O72" s="165"/>
      <c r="P72" s="142">
        <v>80</v>
      </c>
      <c r="Q72" s="165"/>
      <c r="R72" s="165"/>
      <c r="S72" s="168" t="s">
        <v>446</v>
      </c>
      <c r="T72" s="165">
        <v>6</v>
      </c>
      <c r="U72" s="169">
        <v>1</v>
      </c>
      <c r="V72" s="169"/>
      <c r="W72" s="165">
        <v>90530</v>
      </c>
      <c r="X72" s="171">
        <v>14370</v>
      </c>
      <c r="Y72" s="148">
        <f t="shared" si="16"/>
        <v>78530</v>
      </c>
      <c r="Z72" s="165">
        <v>78530</v>
      </c>
      <c r="AA72" s="138"/>
      <c r="AB72" s="172"/>
      <c r="AC72" s="164"/>
      <c r="AD72" s="138"/>
      <c r="AE72" s="138">
        <f t="shared" si="17"/>
        <v>0</v>
      </c>
      <c r="AF72" s="138"/>
      <c r="AG72" s="138"/>
      <c r="AH72" s="138"/>
      <c r="AI72" s="138"/>
      <c r="AJ72" s="138"/>
      <c r="AK72" s="138"/>
      <c r="AL72" s="138"/>
      <c r="AM72" s="138">
        <v>0</v>
      </c>
      <c r="AN72" s="138"/>
      <c r="AO72" s="165">
        <v>78530</v>
      </c>
      <c r="AP72" s="138"/>
      <c r="AQ72" s="165">
        <v>78530</v>
      </c>
      <c r="AR72" s="139"/>
      <c r="AS72" s="138"/>
      <c r="AT72" s="138">
        <v>1</v>
      </c>
      <c r="AU72" s="151" t="s">
        <v>374</v>
      </c>
      <c r="AV72" s="148">
        <f t="shared" si="18"/>
        <v>1</v>
      </c>
      <c r="AW72" s="138">
        <f t="shared" si="19"/>
        <v>1</v>
      </c>
      <c r="AX72" s="138">
        <v>1</v>
      </c>
      <c r="AY72" s="138"/>
      <c r="AZ72" s="138"/>
      <c r="BA72" s="138"/>
      <c r="BB72" s="138"/>
      <c r="BC72" s="165">
        <v>78530</v>
      </c>
      <c r="BD72" s="139" t="s">
        <v>456</v>
      </c>
      <c r="BE72" s="165">
        <v>78530</v>
      </c>
      <c r="BF72" s="138"/>
      <c r="BG72" s="138"/>
      <c r="BH72" s="138"/>
      <c r="BI72" s="138"/>
      <c r="BJ72" s="138"/>
      <c r="BK72" s="174" t="s">
        <v>457</v>
      </c>
      <c r="BL72" s="138"/>
      <c r="BM72" s="138"/>
      <c r="BN72" s="138"/>
      <c r="BO72" s="138"/>
      <c r="BP72" s="151"/>
    </row>
    <row r="73" spans="1:68" s="12" customFormat="1" ht="14.25" customHeight="1">
      <c r="A73" s="29">
        <v>33</v>
      </c>
      <c r="B73" s="30" t="s">
        <v>380</v>
      </c>
      <c r="C73" s="163" t="s">
        <v>433</v>
      </c>
      <c r="D73" s="137" t="s">
        <v>419</v>
      </c>
      <c r="E73" s="138">
        <v>1</v>
      </c>
      <c r="F73" s="165"/>
      <c r="G73" s="138">
        <v>1</v>
      </c>
      <c r="H73" s="138"/>
      <c r="I73" s="138"/>
      <c r="J73" s="157"/>
      <c r="K73" s="157"/>
      <c r="L73" s="157"/>
      <c r="M73" s="157"/>
      <c r="N73" s="167"/>
      <c r="O73" s="165"/>
      <c r="P73" s="142">
        <v>80</v>
      </c>
      <c r="Q73" s="165"/>
      <c r="R73" s="165"/>
      <c r="S73" s="168" t="s">
        <v>446</v>
      </c>
      <c r="T73" s="165">
        <v>6</v>
      </c>
      <c r="U73" s="169">
        <v>1</v>
      </c>
      <c r="V73" s="169"/>
      <c r="W73" s="165">
        <v>90530</v>
      </c>
      <c r="X73" s="171">
        <v>14370</v>
      </c>
      <c r="Y73" s="148">
        <f t="shared" si="16"/>
        <v>32170</v>
      </c>
      <c r="Z73" s="165">
        <v>32170</v>
      </c>
      <c r="AA73" s="138"/>
      <c r="AB73" s="165"/>
      <c r="AC73" s="165"/>
      <c r="AD73" s="138"/>
      <c r="AE73" s="138">
        <f t="shared" si="17"/>
        <v>0</v>
      </c>
      <c r="AF73" s="138"/>
      <c r="AG73" s="138"/>
      <c r="AH73" s="138"/>
      <c r="AI73" s="138"/>
      <c r="AJ73" s="138"/>
      <c r="AK73" s="138"/>
      <c r="AL73" s="138"/>
      <c r="AM73" s="138">
        <v>0</v>
      </c>
      <c r="AN73" s="138"/>
      <c r="AO73" s="165">
        <v>32170</v>
      </c>
      <c r="AP73" s="138"/>
      <c r="AQ73" s="165">
        <v>32170</v>
      </c>
      <c r="AR73" s="139"/>
      <c r="AS73" s="138"/>
      <c r="AT73" s="138">
        <v>1</v>
      </c>
      <c r="AU73" s="151" t="s">
        <v>374</v>
      </c>
      <c r="AV73" s="148">
        <f t="shared" si="18"/>
        <v>1</v>
      </c>
      <c r="AW73" s="138">
        <f t="shared" si="19"/>
        <v>1</v>
      </c>
      <c r="AX73" s="138">
        <v>1</v>
      </c>
      <c r="AY73" s="138"/>
      <c r="AZ73" s="138"/>
      <c r="BA73" s="138"/>
      <c r="BB73" s="138"/>
      <c r="BC73" s="165">
        <v>32170</v>
      </c>
      <c r="BD73" s="139" t="s">
        <v>456</v>
      </c>
      <c r="BE73" s="165">
        <v>32170</v>
      </c>
      <c r="BF73" s="138"/>
      <c r="BG73" s="138"/>
      <c r="BH73" s="138"/>
      <c r="BI73" s="138"/>
      <c r="BJ73" s="138"/>
      <c r="BK73" s="174" t="s">
        <v>457</v>
      </c>
      <c r="BL73" s="138"/>
      <c r="BM73" s="138"/>
      <c r="BN73" s="138"/>
      <c r="BO73" s="138"/>
      <c r="BP73" s="151"/>
    </row>
    <row r="74" spans="1:68" s="12" customFormat="1" ht="14.25" customHeight="1">
      <c r="A74" s="29">
        <v>34</v>
      </c>
      <c r="B74" s="30" t="s">
        <v>380</v>
      </c>
      <c r="C74" s="163" t="s">
        <v>434</v>
      </c>
      <c r="D74" s="137" t="s">
        <v>419</v>
      </c>
      <c r="E74" s="138">
        <v>1</v>
      </c>
      <c r="F74" s="165"/>
      <c r="G74" s="138">
        <v>1</v>
      </c>
      <c r="H74" s="138"/>
      <c r="I74" s="138"/>
      <c r="J74" s="157"/>
      <c r="K74" s="157"/>
      <c r="L74" s="157"/>
      <c r="M74" s="157"/>
      <c r="N74" s="167"/>
      <c r="O74" s="165"/>
      <c r="P74" s="142">
        <v>80</v>
      </c>
      <c r="Q74" s="165"/>
      <c r="R74" s="165"/>
      <c r="S74" s="168" t="s">
        <v>447</v>
      </c>
      <c r="T74" s="165">
        <v>6</v>
      </c>
      <c r="U74" s="169">
        <v>1</v>
      </c>
      <c r="V74" s="169"/>
      <c r="W74" s="165">
        <v>99530</v>
      </c>
      <c r="X74" s="171">
        <v>14944</v>
      </c>
      <c r="Y74" s="148">
        <f t="shared" si="16"/>
        <v>54810</v>
      </c>
      <c r="Z74" s="165">
        <v>54810</v>
      </c>
      <c r="AA74" s="138"/>
      <c r="AB74" s="165"/>
      <c r="AC74" s="165"/>
      <c r="AD74" s="138"/>
      <c r="AE74" s="138">
        <f t="shared" si="17"/>
        <v>0</v>
      </c>
      <c r="AF74" s="138"/>
      <c r="AG74" s="138"/>
      <c r="AH74" s="138"/>
      <c r="AI74" s="138"/>
      <c r="AJ74" s="138"/>
      <c r="AK74" s="138"/>
      <c r="AL74" s="138"/>
      <c r="AM74" s="138">
        <v>0</v>
      </c>
      <c r="AN74" s="138"/>
      <c r="AO74" s="165">
        <v>54810</v>
      </c>
      <c r="AP74" s="138"/>
      <c r="AQ74" s="165">
        <v>54810</v>
      </c>
      <c r="AR74" s="139"/>
      <c r="AS74" s="138"/>
      <c r="AT74" s="138">
        <v>1</v>
      </c>
      <c r="AU74" s="151" t="s">
        <v>374</v>
      </c>
      <c r="AV74" s="148">
        <f t="shared" si="18"/>
        <v>1</v>
      </c>
      <c r="AW74" s="138">
        <f t="shared" si="19"/>
        <v>1</v>
      </c>
      <c r="AX74" s="138">
        <v>1</v>
      </c>
      <c r="AY74" s="138"/>
      <c r="AZ74" s="138"/>
      <c r="BA74" s="138"/>
      <c r="BB74" s="138"/>
      <c r="BC74" s="165">
        <v>54810</v>
      </c>
      <c r="BD74" s="139" t="s">
        <v>456</v>
      </c>
      <c r="BE74" s="165">
        <v>54810</v>
      </c>
      <c r="BF74" s="138"/>
      <c r="BG74" s="138"/>
      <c r="BH74" s="138"/>
      <c r="BI74" s="138"/>
      <c r="BJ74" s="138"/>
      <c r="BK74" s="174" t="s">
        <v>458</v>
      </c>
      <c r="BL74" s="138"/>
      <c r="BM74" s="138"/>
      <c r="BN74" s="138"/>
      <c r="BO74" s="138"/>
      <c r="BP74" s="151"/>
    </row>
    <row r="75" spans="1:68" s="12" customFormat="1" ht="14.25" customHeight="1">
      <c r="A75" s="29">
        <v>35</v>
      </c>
      <c r="B75" s="30" t="s">
        <v>380</v>
      </c>
      <c r="C75" s="163" t="s">
        <v>435</v>
      </c>
      <c r="D75" s="137" t="s">
        <v>419</v>
      </c>
      <c r="E75" s="138">
        <v>1</v>
      </c>
      <c r="F75" s="165"/>
      <c r="G75" s="138">
        <v>1</v>
      </c>
      <c r="H75" s="138"/>
      <c r="I75" s="138"/>
      <c r="J75" s="157"/>
      <c r="K75" s="157"/>
      <c r="L75" s="157"/>
      <c r="M75" s="157"/>
      <c r="N75" s="167"/>
      <c r="O75" s="165"/>
      <c r="P75" s="142">
        <v>80</v>
      </c>
      <c r="Q75" s="165"/>
      <c r="R75" s="165"/>
      <c r="S75" s="168" t="s">
        <v>448</v>
      </c>
      <c r="T75" s="165">
        <v>6</v>
      </c>
      <c r="U75" s="169">
        <v>1</v>
      </c>
      <c r="V75" s="169"/>
      <c r="W75" s="165">
        <v>99530</v>
      </c>
      <c r="X75" s="171">
        <v>14944</v>
      </c>
      <c r="Y75" s="148">
        <f t="shared" si="16"/>
        <v>30810</v>
      </c>
      <c r="Z75" s="165">
        <v>30810</v>
      </c>
      <c r="AA75" s="138"/>
      <c r="AB75" s="165"/>
      <c r="AC75" s="165"/>
      <c r="AD75" s="138"/>
      <c r="AE75" s="138">
        <f t="shared" si="17"/>
        <v>0</v>
      </c>
      <c r="AF75" s="138"/>
      <c r="AG75" s="138"/>
      <c r="AH75" s="138"/>
      <c r="AI75" s="138"/>
      <c r="AJ75" s="138"/>
      <c r="AK75" s="138"/>
      <c r="AL75" s="138"/>
      <c r="AM75" s="138">
        <v>0</v>
      </c>
      <c r="AN75" s="138"/>
      <c r="AO75" s="165">
        <v>30810</v>
      </c>
      <c r="AP75" s="138"/>
      <c r="AQ75" s="165">
        <v>30810</v>
      </c>
      <c r="AR75" s="139"/>
      <c r="AS75" s="138"/>
      <c r="AT75" s="138">
        <v>1</v>
      </c>
      <c r="AU75" s="151" t="s">
        <v>374</v>
      </c>
      <c r="AV75" s="148">
        <f t="shared" si="18"/>
        <v>1</v>
      </c>
      <c r="AW75" s="138">
        <f t="shared" si="19"/>
        <v>1</v>
      </c>
      <c r="AX75" s="138">
        <v>1</v>
      </c>
      <c r="AY75" s="138"/>
      <c r="AZ75" s="138"/>
      <c r="BA75" s="138"/>
      <c r="BB75" s="138"/>
      <c r="BC75" s="165">
        <v>30810</v>
      </c>
      <c r="BD75" s="139" t="s">
        <v>456</v>
      </c>
      <c r="BE75" s="165">
        <v>30810</v>
      </c>
      <c r="BF75" s="138"/>
      <c r="BG75" s="138"/>
      <c r="BH75" s="138"/>
      <c r="BI75" s="138"/>
      <c r="BJ75" s="138"/>
      <c r="BK75" s="174" t="s">
        <v>458</v>
      </c>
      <c r="BL75" s="138"/>
      <c r="BM75" s="138"/>
      <c r="BN75" s="138"/>
      <c r="BO75" s="138"/>
      <c r="BP75" s="151"/>
    </row>
    <row r="76" spans="1:68" s="12" customFormat="1" ht="14.25" customHeight="1">
      <c r="A76" s="29">
        <v>36</v>
      </c>
      <c r="B76" s="30" t="s">
        <v>380</v>
      </c>
      <c r="C76" s="163" t="s">
        <v>436</v>
      </c>
      <c r="D76" s="137" t="s">
        <v>419</v>
      </c>
      <c r="E76" s="138">
        <v>1</v>
      </c>
      <c r="F76" s="165"/>
      <c r="G76" s="138">
        <v>1</v>
      </c>
      <c r="H76" s="138"/>
      <c r="I76" s="138"/>
      <c r="J76" s="157"/>
      <c r="K76" s="157"/>
      <c r="L76" s="157"/>
      <c r="M76" s="157"/>
      <c r="N76" s="167"/>
      <c r="O76" s="165"/>
      <c r="P76" s="142"/>
      <c r="Q76" s="165">
        <v>1300</v>
      </c>
      <c r="R76" s="165"/>
      <c r="S76" s="168" t="s">
        <v>449</v>
      </c>
      <c r="T76" s="165">
        <v>2</v>
      </c>
      <c r="U76" s="169"/>
      <c r="V76" s="169"/>
      <c r="W76" s="165">
        <v>1396000</v>
      </c>
      <c r="X76" s="171">
        <v>698000</v>
      </c>
      <c r="Y76" s="148">
        <f t="shared" si="16"/>
        <v>48000</v>
      </c>
      <c r="Z76" s="165">
        <v>48000</v>
      </c>
      <c r="AA76" s="138"/>
      <c r="AB76" s="165"/>
      <c r="AC76" s="165"/>
      <c r="AD76" s="138"/>
      <c r="AE76" s="138">
        <f t="shared" si="17"/>
        <v>0</v>
      </c>
      <c r="AF76" s="138"/>
      <c r="AG76" s="138"/>
      <c r="AH76" s="138"/>
      <c r="AI76" s="138"/>
      <c r="AJ76" s="138"/>
      <c r="AK76" s="138"/>
      <c r="AL76" s="138"/>
      <c r="AM76" s="138">
        <v>0</v>
      </c>
      <c r="AN76" s="138"/>
      <c r="AO76" s="165">
        <v>48000</v>
      </c>
      <c r="AP76" s="138"/>
      <c r="AQ76" s="165">
        <v>48000</v>
      </c>
      <c r="AR76" s="139"/>
      <c r="AS76" s="138"/>
      <c r="AT76" s="138">
        <v>1</v>
      </c>
      <c r="AU76" s="151" t="s">
        <v>374</v>
      </c>
      <c r="AV76" s="148">
        <f t="shared" si="18"/>
        <v>1</v>
      </c>
      <c r="AW76" s="138">
        <f t="shared" si="19"/>
        <v>1</v>
      </c>
      <c r="AX76" s="138">
        <v>1</v>
      </c>
      <c r="AY76" s="138"/>
      <c r="AZ76" s="138"/>
      <c r="BA76" s="138"/>
      <c r="BB76" s="138"/>
      <c r="BC76" s="165">
        <v>48000</v>
      </c>
      <c r="BD76" s="139" t="s">
        <v>456</v>
      </c>
      <c r="BE76" s="165">
        <v>48000</v>
      </c>
      <c r="BF76" s="138"/>
      <c r="BG76" s="138"/>
      <c r="BH76" s="138"/>
      <c r="BI76" s="138"/>
      <c r="BJ76" s="138"/>
      <c r="BK76" s="174" t="s">
        <v>458</v>
      </c>
      <c r="BL76" s="138"/>
      <c r="BM76" s="138"/>
      <c r="BN76" s="138"/>
      <c r="BO76" s="138"/>
      <c r="BP76" s="151"/>
    </row>
    <row r="77" spans="1:68" s="12" customFormat="1" ht="14.25" customHeight="1">
      <c r="A77" s="29">
        <v>37</v>
      </c>
      <c r="B77" s="30" t="s">
        <v>380</v>
      </c>
      <c r="C77" s="163" t="s">
        <v>437</v>
      </c>
      <c r="D77" s="137" t="s">
        <v>419</v>
      </c>
      <c r="E77" s="138">
        <v>1</v>
      </c>
      <c r="F77" s="165"/>
      <c r="G77" s="138">
        <v>1</v>
      </c>
      <c r="H77" s="138"/>
      <c r="I77" s="138"/>
      <c r="J77" s="157"/>
      <c r="K77" s="157"/>
      <c r="L77" s="157"/>
      <c r="M77" s="157"/>
      <c r="N77" s="167"/>
      <c r="O77" s="165"/>
      <c r="P77" s="142">
        <v>80</v>
      </c>
      <c r="Q77" s="165"/>
      <c r="R77" s="165"/>
      <c r="S77" s="168" t="s">
        <v>448</v>
      </c>
      <c r="T77" s="165">
        <v>6</v>
      </c>
      <c r="U77" s="169">
        <v>1</v>
      </c>
      <c r="V77" s="169"/>
      <c r="W77" s="165">
        <v>99530</v>
      </c>
      <c r="X77" s="171">
        <v>14944</v>
      </c>
      <c r="Y77" s="148">
        <f t="shared" si="16"/>
        <v>42530</v>
      </c>
      <c r="Z77" s="165">
        <v>42530</v>
      </c>
      <c r="AA77" s="138"/>
      <c r="AB77" s="165"/>
      <c r="AC77" s="165"/>
      <c r="AD77" s="138"/>
      <c r="AE77" s="138">
        <f t="shared" si="17"/>
        <v>0</v>
      </c>
      <c r="AF77" s="138"/>
      <c r="AG77" s="138"/>
      <c r="AH77" s="138"/>
      <c r="AI77" s="138"/>
      <c r="AJ77" s="138"/>
      <c r="AK77" s="138"/>
      <c r="AL77" s="138"/>
      <c r="AM77" s="138">
        <v>0</v>
      </c>
      <c r="AN77" s="138"/>
      <c r="AO77" s="165">
        <v>42530</v>
      </c>
      <c r="AP77" s="138"/>
      <c r="AQ77" s="165">
        <v>42530</v>
      </c>
      <c r="AR77" s="139"/>
      <c r="AS77" s="138"/>
      <c r="AT77" s="138">
        <v>1</v>
      </c>
      <c r="AU77" s="151" t="s">
        <v>374</v>
      </c>
      <c r="AV77" s="148">
        <f t="shared" si="18"/>
        <v>1</v>
      </c>
      <c r="AW77" s="138">
        <f t="shared" si="19"/>
        <v>1</v>
      </c>
      <c r="AX77" s="138">
        <v>1</v>
      </c>
      <c r="AY77" s="138"/>
      <c r="AZ77" s="138"/>
      <c r="BA77" s="138"/>
      <c r="BB77" s="138"/>
      <c r="BC77" s="165">
        <v>42530</v>
      </c>
      <c r="BD77" s="139" t="s">
        <v>456</v>
      </c>
      <c r="BE77" s="165">
        <v>42530</v>
      </c>
      <c r="BF77" s="138"/>
      <c r="BG77" s="138"/>
      <c r="BH77" s="138"/>
      <c r="BI77" s="138"/>
      <c r="BJ77" s="138"/>
      <c r="BK77" s="175" t="s">
        <v>459</v>
      </c>
      <c r="BL77" s="138"/>
      <c r="BM77" s="138"/>
      <c r="BN77" s="138"/>
      <c r="BO77" s="138"/>
      <c r="BP77" s="151"/>
    </row>
    <row r="78" spans="1:68" s="12" customFormat="1" ht="14.25" customHeight="1">
      <c r="A78" s="29">
        <v>38</v>
      </c>
      <c r="B78" s="30" t="s">
        <v>380</v>
      </c>
      <c r="C78" s="161" t="s">
        <v>438</v>
      </c>
      <c r="D78" s="137" t="s">
        <v>419</v>
      </c>
      <c r="E78" s="159">
        <v>1</v>
      </c>
      <c r="F78" s="162"/>
      <c r="G78" s="159">
        <v>1</v>
      </c>
      <c r="H78" s="31"/>
      <c r="I78" s="31"/>
      <c r="J78" s="157"/>
      <c r="K78" s="157"/>
      <c r="L78" s="157"/>
      <c r="M78" s="157"/>
      <c r="N78" s="165"/>
      <c r="O78" s="165"/>
      <c r="P78" s="142">
        <v>80</v>
      </c>
      <c r="Q78" s="165"/>
      <c r="R78" s="165"/>
      <c r="S78" s="168" t="s">
        <v>450</v>
      </c>
      <c r="T78" s="165">
        <v>6</v>
      </c>
      <c r="U78" s="169">
        <v>1</v>
      </c>
      <c r="V78" s="169"/>
      <c r="W78" s="165">
        <v>90530</v>
      </c>
      <c r="X78" s="171">
        <v>14370</v>
      </c>
      <c r="Y78" s="148">
        <f t="shared" si="16"/>
        <v>5450</v>
      </c>
      <c r="Z78" s="165">
        <v>5450</v>
      </c>
      <c r="AA78" s="31"/>
      <c r="AB78" s="138"/>
      <c r="AC78" s="138"/>
      <c r="AD78" s="31"/>
      <c r="AE78" s="138">
        <f t="shared" si="17"/>
        <v>0</v>
      </c>
      <c r="AF78" s="31"/>
      <c r="AG78" s="31"/>
      <c r="AH78" s="31"/>
      <c r="AI78" s="31"/>
      <c r="AJ78" s="31"/>
      <c r="AK78" s="31"/>
      <c r="AL78" s="31"/>
      <c r="AM78" s="31"/>
      <c r="AN78" s="28"/>
      <c r="AO78" s="165">
        <v>5450</v>
      </c>
      <c r="AP78" s="31"/>
      <c r="AQ78" s="165">
        <v>5450</v>
      </c>
      <c r="AR78" s="186"/>
      <c r="AS78" s="31"/>
      <c r="AT78" s="138">
        <v>1</v>
      </c>
      <c r="AU78" s="151" t="s">
        <v>374</v>
      </c>
      <c r="AV78" s="148">
        <f t="shared" si="18"/>
        <v>1</v>
      </c>
      <c r="AW78" s="138">
        <f t="shared" si="19"/>
        <v>1</v>
      </c>
      <c r="AX78" s="138">
        <v>1</v>
      </c>
      <c r="AY78" s="31"/>
      <c r="AZ78" s="31"/>
      <c r="BA78" s="31"/>
      <c r="BB78" s="31"/>
      <c r="BC78" s="165">
        <v>5450</v>
      </c>
      <c r="BD78" s="139" t="s">
        <v>456</v>
      </c>
      <c r="BE78" s="165">
        <v>5450</v>
      </c>
      <c r="BF78" s="31"/>
      <c r="BG78" s="31"/>
      <c r="BH78" s="31"/>
      <c r="BI78" s="31"/>
      <c r="BJ78" s="28"/>
      <c r="BK78" s="175" t="s">
        <v>459</v>
      </c>
      <c r="BL78" s="31"/>
      <c r="BM78" s="31"/>
      <c r="BN78" s="31"/>
      <c r="BO78" s="31"/>
      <c r="BP78" s="54"/>
    </row>
    <row r="79" spans="1:68" s="116" customFormat="1" ht="14.25" customHeight="1">
      <c r="A79" s="285" t="s">
        <v>109</v>
      </c>
      <c r="B79" s="286"/>
      <c r="C79" s="28">
        <f>SUM(C80:C81)</f>
        <v>0</v>
      </c>
      <c r="D79" s="28">
        <f aca="true" t="shared" si="20" ref="D79:AI79">SUM(D80:D81)</f>
        <v>0</v>
      </c>
      <c r="E79" s="28">
        <f t="shared" si="20"/>
        <v>0</v>
      </c>
      <c r="F79" s="28">
        <f t="shared" si="20"/>
        <v>0</v>
      </c>
      <c r="G79" s="28">
        <f t="shared" si="20"/>
        <v>0</v>
      </c>
      <c r="H79" s="28">
        <f t="shared" si="20"/>
        <v>0</v>
      </c>
      <c r="I79" s="28"/>
      <c r="J79" s="28">
        <f t="shared" si="20"/>
        <v>0</v>
      </c>
      <c r="K79" s="28">
        <f t="shared" si="20"/>
        <v>0</v>
      </c>
      <c r="L79" s="28">
        <f t="shared" si="20"/>
        <v>0</v>
      </c>
      <c r="M79" s="28">
        <f t="shared" si="20"/>
        <v>0</v>
      </c>
      <c r="N79" s="28">
        <f t="shared" si="20"/>
        <v>0</v>
      </c>
      <c r="O79" s="28">
        <f t="shared" si="20"/>
        <v>0</v>
      </c>
      <c r="P79" s="28">
        <f t="shared" si="20"/>
        <v>0</v>
      </c>
      <c r="Q79" s="28">
        <f t="shared" si="20"/>
        <v>0</v>
      </c>
      <c r="R79" s="28">
        <f t="shared" si="20"/>
        <v>0</v>
      </c>
      <c r="S79" s="28"/>
      <c r="T79" s="28">
        <f t="shared" si="20"/>
        <v>0</v>
      </c>
      <c r="U79" s="28">
        <f t="shared" si="20"/>
        <v>0</v>
      </c>
      <c r="V79" s="28">
        <f t="shared" si="20"/>
        <v>0</v>
      </c>
      <c r="W79" s="28">
        <f t="shared" si="20"/>
        <v>0</v>
      </c>
      <c r="X79" s="53" t="e">
        <f>ROUND(W79/T79,0)</f>
        <v>#DIV/0!</v>
      </c>
      <c r="Y79" s="98">
        <f t="shared" si="20"/>
        <v>0</v>
      </c>
      <c r="Z79" s="28">
        <f t="shared" si="20"/>
        <v>0</v>
      </c>
      <c r="AA79" s="28">
        <f t="shared" si="20"/>
        <v>0</v>
      </c>
      <c r="AB79" s="28">
        <f t="shared" si="20"/>
        <v>0</v>
      </c>
      <c r="AC79" s="28">
        <f t="shared" si="20"/>
        <v>0</v>
      </c>
      <c r="AD79" s="28">
        <f t="shared" si="20"/>
        <v>0</v>
      </c>
      <c r="AE79" s="28">
        <f t="shared" si="20"/>
        <v>0</v>
      </c>
      <c r="AF79" s="28">
        <f t="shared" si="20"/>
        <v>0</v>
      </c>
      <c r="AG79" s="28">
        <f t="shared" si="20"/>
        <v>0</v>
      </c>
      <c r="AH79" s="28">
        <f t="shared" si="20"/>
        <v>0</v>
      </c>
      <c r="AI79" s="28">
        <f t="shared" si="20"/>
        <v>0</v>
      </c>
      <c r="AJ79" s="28">
        <f aca="true" t="shared" si="21" ref="AJ79:BP79">SUM(AJ80:AJ81)</f>
        <v>0</v>
      </c>
      <c r="AK79" s="28">
        <f t="shared" si="21"/>
        <v>0</v>
      </c>
      <c r="AL79" s="28">
        <f t="shared" si="21"/>
        <v>0</v>
      </c>
      <c r="AM79" s="28">
        <f t="shared" si="21"/>
        <v>0</v>
      </c>
      <c r="AN79" s="28">
        <f t="shared" si="21"/>
        <v>0</v>
      </c>
      <c r="AO79" s="28">
        <f t="shared" si="21"/>
        <v>0</v>
      </c>
      <c r="AP79" s="28">
        <f t="shared" si="21"/>
        <v>0</v>
      </c>
      <c r="AQ79" s="28">
        <f t="shared" si="21"/>
        <v>0</v>
      </c>
      <c r="AR79" s="129">
        <f t="shared" si="21"/>
        <v>0</v>
      </c>
      <c r="AS79" s="28">
        <f t="shared" si="21"/>
        <v>0</v>
      </c>
      <c r="AT79" s="28">
        <f t="shared" si="21"/>
        <v>0</v>
      </c>
      <c r="AU79" s="53">
        <f t="shared" si="21"/>
        <v>0</v>
      </c>
      <c r="AV79" s="98">
        <f t="shared" si="21"/>
        <v>0</v>
      </c>
      <c r="AW79" s="28">
        <f t="shared" si="21"/>
        <v>0</v>
      </c>
      <c r="AX79" s="28">
        <f t="shared" si="21"/>
        <v>0</v>
      </c>
      <c r="AY79" s="28">
        <f t="shared" si="21"/>
        <v>0</v>
      </c>
      <c r="AZ79" s="28">
        <f t="shared" si="21"/>
        <v>0</v>
      </c>
      <c r="BA79" s="28">
        <f t="shared" si="21"/>
        <v>0</v>
      </c>
      <c r="BB79" s="28">
        <f t="shared" si="21"/>
        <v>0</v>
      </c>
      <c r="BC79" s="28">
        <f t="shared" si="21"/>
        <v>0</v>
      </c>
      <c r="BD79" s="28">
        <f t="shared" si="21"/>
        <v>0</v>
      </c>
      <c r="BE79" s="28">
        <f t="shared" si="21"/>
        <v>0</v>
      </c>
      <c r="BF79" s="28">
        <f t="shared" si="21"/>
        <v>0</v>
      </c>
      <c r="BG79" s="28">
        <f t="shared" si="21"/>
        <v>0</v>
      </c>
      <c r="BH79" s="28">
        <f t="shared" si="21"/>
        <v>0</v>
      </c>
      <c r="BI79" s="28">
        <f t="shared" si="21"/>
        <v>0</v>
      </c>
      <c r="BJ79" s="28">
        <f t="shared" si="21"/>
        <v>0</v>
      </c>
      <c r="BK79" s="28">
        <f t="shared" si="21"/>
        <v>0</v>
      </c>
      <c r="BL79" s="28">
        <f t="shared" si="21"/>
        <v>0</v>
      </c>
      <c r="BM79" s="28">
        <f t="shared" si="21"/>
        <v>0</v>
      </c>
      <c r="BN79" s="28">
        <f t="shared" si="21"/>
        <v>0</v>
      </c>
      <c r="BO79" s="28">
        <f t="shared" si="21"/>
        <v>0</v>
      </c>
      <c r="BP79" s="53">
        <f t="shared" si="21"/>
        <v>0</v>
      </c>
    </row>
    <row r="80" spans="1:68" s="12" customFormat="1" ht="14.25" customHeight="1">
      <c r="A80" s="29">
        <v>1</v>
      </c>
      <c r="B80" s="30" t="s">
        <v>110</v>
      </c>
      <c r="C80" s="31"/>
      <c r="D80" s="31"/>
      <c r="E80" s="31"/>
      <c r="F80" s="31"/>
      <c r="G80" s="31"/>
      <c r="H80" s="31"/>
      <c r="I80" s="31"/>
      <c r="J80" s="31"/>
      <c r="K80" s="31"/>
      <c r="L80" s="31"/>
      <c r="M80" s="31"/>
      <c r="N80" s="31"/>
      <c r="O80" s="31"/>
      <c r="P80" s="31"/>
      <c r="Q80" s="31"/>
      <c r="R80" s="31"/>
      <c r="S80" s="31"/>
      <c r="T80" s="31"/>
      <c r="U80" s="31"/>
      <c r="V80" s="31"/>
      <c r="W80" s="31"/>
      <c r="X80" s="53"/>
      <c r="Y80" s="98">
        <f>SUM(Z80:AD80)</f>
        <v>0</v>
      </c>
      <c r="Z80" s="31"/>
      <c r="AA80" s="31"/>
      <c r="AB80" s="31"/>
      <c r="AC80" s="31"/>
      <c r="AD80" s="31"/>
      <c r="AE80" s="28">
        <f>SUM(AG80:AH80)</f>
        <v>0</v>
      </c>
      <c r="AF80" s="31"/>
      <c r="AG80" s="31"/>
      <c r="AH80" s="31"/>
      <c r="AI80" s="31"/>
      <c r="AJ80" s="31"/>
      <c r="AK80" s="31"/>
      <c r="AL80" s="31"/>
      <c r="AM80" s="31"/>
      <c r="AN80" s="28">
        <f>AE80-AI80-AJ80-AK80-AL80-AM80</f>
        <v>0</v>
      </c>
      <c r="AO80" s="28">
        <f>Y80-AE80</f>
        <v>0</v>
      </c>
      <c r="AP80" s="31"/>
      <c r="AQ80" s="28">
        <f>Z80-AF80</f>
        <v>0</v>
      </c>
      <c r="AR80" s="186"/>
      <c r="AS80" s="31"/>
      <c r="AT80" s="31"/>
      <c r="AU80" s="54"/>
      <c r="AV80" s="113"/>
      <c r="AW80" s="28">
        <f>SUM(AX80:AY80)</f>
        <v>0</v>
      </c>
      <c r="AX80" s="31"/>
      <c r="AY80" s="31"/>
      <c r="AZ80" s="31"/>
      <c r="BA80" s="31"/>
      <c r="BB80" s="31"/>
      <c r="BC80" s="28">
        <f>AO80-AZ80-BA80-BB80</f>
        <v>0</v>
      </c>
      <c r="BD80" s="31"/>
      <c r="BE80" s="31"/>
      <c r="BF80" s="31"/>
      <c r="BG80" s="31"/>
      <c r="BH80" s="31"/>
      <c r="BI80" s="31"/>
      <c r="BJ80" s="28">
        <f>AO80-BE80-BF80-BG80-BH80-BI80</f>
        <v>0</v>
      </c>
      <c r="BK80" s="31"/>
      <c r="BL80" s="31"/>
      <c r="BM80" s="31"/>
      <c r="BN80" s="31"/>
      <c r="BO80" s="31"/>
      <c r="BP80" s="54"/>
    </row>
    <row r="81" spans="1:68" s="12" customFormat="1" ht="14.25" customHeight="1">
      <c r="A81" s="29">
        <v>2</v>
      </c>
      <c r="B81" s="30" t="s">
        <v>110</v>
      </c>
      <c r="C81" s="31"/>
      <c r="D81" s="31"/>
      <c r="E81" s="31"/>
      <c r="F81" s="31"/>
      <c r="G81" s="31"/>
      <c r="H81" s="31"/>
      <c r="I81" s="31"/>
      <c r="J81" s="31"/>
      <c r="K81" s="31"/>
      <c r="L81" s="31"/>
      <c r="M81" s="31"/>
      <c r="N81" s="31"/>
      <c r="O81" s="31"/>
      <c r="P81" s="31"/>
      <c r="Q81" s="31"/>
      <c r="R81" s="31"/>
      <c r="S81" s="31"/>
      <c r="T81" s="31"/>
      <c r="U81" s="31"/>
      <c r="V81" s="31"/>
      <c r="W81" s="31"/>
      <c r="X81" s="53"/>
      <c r="Y81" s="98">
        <f>SUM(Z81:AD81)</f>
        <v>0</v>
      </c>
      <c r="Z81" s="31"/>
      <c r="AA81" s="31"/>
      <c r="AB81" s="31"/>
      <c r="AC81" s="31"/>
      <c r="AD81" s="31"/>
      <c r="AE81" s="28">
        <f>SUM(AG81:AH81)</f>
        <v>0</v>
      </c>
      <c r="AF81" s="31"/>
      <c r="AG81" s="31"/>
      <c r="AH81" s="31"/>
      <c r="AI81" s="31"/>
      <c r="AJ81" s="31"/>
      <c r="AK81" s="31"/>
      <c r="AL81" s="31"/>
      <c r="AM81" s="31"/>
      <c r="AN81" s="28">
        <f>AE81-AI81-AJ81-AK81-AL81-AM81</f>
        <v>0</v>
      </c>
      <c r="AO81" s="28">
        <f>Y81-AE81</f>
        <v>0</v>
      </c>
      <c r="AP81" s="31"/>
      <c r="AQ81" s="28">
        <f>Z81-AF81</f>
        <v>0</v>
      </c>
      <c r="AR81" s="186"/>
      <c r="AS81" s="31"/>
      <c r="AT81" s="31"/>
      <c r="AU81" s="54"/>
      <c r="AV81" s="113"/>
      <c r="AW81" s="28">
        <f>SUM(AX81:AY81)</f>
        <v>0</v>
      </c>
      <c r="AX81" s="31"/>
      <c r="AY81" s="31"/>
      <c r="AZ81" s="31"/>
      <c r="BA81" s="31"/>
      <c r="BB81" s="31"/>
      <c r="BC81" s="28">
        <f>AO81-AZ81-BA81-BB81</f>
        <v>0</v>
      </c>
      <c r="BD81" s="31"/>
      <c r="BE81" s="31"/>
      <c r="BF81" s="31"/>
      <c r="BG81" s="31"/>
      <c r="BH81" s="31"/>
      <c r="BI81" s="31"/>
      <c r="BJ81" s="28">
        <f>AO81-BE81-BF81-BG81-BH81-BI81</f>
        <v>0</v>
      </c>
      <c r="BK81" s="31"/>
      <c r="BL81" s="31"/>
      <c r="BM81" s="31"/>
      <c r="BN81" s="31"/>
      <c r="BO81" s="31"/>
      <c r="BP81" s="54"/>
    </row>
    <row r="82" spans="1:68" s="116" customFormat="1" ht="14.25" customHeight="1">
      <c r="A82" s="285" t="s">
        <v>111</v>
      </c>
      <c r="B82" s="286"/>
      <c r="C82" s="28">
        <f>SUM(C83:C105)</f>
        <v>0</v>
      </c>
      <c r="D82" s="28">
        <f aca="true" t="shared" si="22" ref="D82:AI82">SUM(D83:D105)</f>
        <v>0</v>
      </c>
      <c r="E82" s="136">
        <f t="shared" si="22"/>
        <v>23</v>
      </c>
      <c r="F82" s="136">
        <f t="shared" si="22"/>
        <v>0</v>
      </c>
      <c r="G82" s="136">
        <f t="shared" si="22"/>
        <v>23</v>
      </c>
      <c r="H82" s="28">
        <f t="shared" si="22"/>
        <v>0</v>
      </c>
      <c r="I82" s="28"/>
      <c r="J82" s="28">
        <f t="shared" si="22"/>
        <v>0</v>
      </c>
      <c r="K82" s="28">
        <f t="shared" si="22"/>
        <v>0</v>
      </c>
      <c r="L82" s="28">
        <f t="shared" si="22"/>
        <v>0</v>
      </c>
      <c r="M82" s="28">
        <f t="shared" si="22"/>
        <v>0</v>
      </c>
      <c r="N82" s="28">
        <f t="shared" si="22"/>
        <v>0</v>
      </c>
      <c r="O82" s="28">
        <f t="shared" si="22"/>
        <v>0</v>
      </c>
      <c r="P82" s="136">
        <f t="shared" si="22"/>
        <v>1700</v>
      </c>
      <c r="Q82" s="136">
        <f t="shared" si="22"/>
        <v>3300</v>
      </c>
      <c r="R82" s="136">
        <f t="shared" si="22"/>
        <v>0</v>
      </c>
      <c r="S82" s="136"/>
      <c r="T82" s="136"/>
      <c r="U82" s="136">
        <f t="shared" si="22"/>
        <v>0</v>
      </c>
      <c r="V82" s="136">
        <f t="shared" si="22"/>
        <v>0</v>
      </c>
      <c r="W82" s="136">
        <f t="shared" si="22"/>
        <v>7244000</v>
      </c>
      <c r="X82" s="136">
        <f t="shared" si="22"/>
        <v>2880000</v>
      </c>
      <c r="Y82" s="145">
        <f t="shared" si="22"/>
        <v>2880000</v>
      </c>
      <c r="Z82" s="136">
        <f t="shared" si="22"/>
        <v>0</v>
      </c>
      <c r="AA82" s="136">
        <f t="shared" si="22"/>
        <v>0</v>
      </c>
      <c r="AB82" s="136">
        <f t="shared" si="22"/>
        <v>698000</v>
      </c>
      <c r="AC82" s="136">
        <f t="shared" si="22"/>
        <v>2182000</v>
      </c>
      <c r="AD82" s="28">
        <f t="shared" si="22"/>
        <v>0</v>
      </c>
      <c r="AE82" s="28">
        <f t="shared" si="22"/>
        <v>2182000</v>
      </c>
      <c r="AF82" s="28">
        <f t="shared" si="22"/>
        <v>0</v>
      </c>
      <c r="AG82" s="136">
        <f t="shared" si="22"/>
        <v>2182000</v>
      </c>
      <c r="AH82" s="28">
        <f t="shared" si="22"/>
        <v>0</v>
      </c>
      <c r="AI82" s="28">
        <f t="shared" si="22"/>
        <v>0</v>
      </c>
      <c r="AJ82" s="28">
        <f aca="true" t="shared" si="23" ref="AJ82:BP82">SUM(AJ83:AJ105)</f>
        <v>0</v>
      </c>
      <c r="AK82" s="28">
        <f t="shared" si="23"/>
        <v>0</v>
      </c>
      <c r="AL82" s="28">
        <f t="shared" si="23"/>
        <v>0</v>
      </c>
      <c r="AM82" s="28">
        <f t="shared" si="23"/>
        <v>2182000</v>
      </c>
      <c r="AN82" s="28">
        <f t="shared" si="23"/>
        <v>0</v>
      </c>
      <c r="AO82" s="136">
        <f t="shared" si="23"/>
        <v>698000</v>
      </c>
      <c r="AP82" s="28">
        <f t="shared" si="23"/>
        <v>0</v>
      </c>
      <c r="AQ82" s="28">
        <f t="shared" si="23"/>
        <v>0</v>
      </c>
      <c r="AR82" s="129"/>
      <c r="AS82" s="179">
        <f t="shared" si="23"/>
        <v>22</v>
      </c>
      <c r="AT82" s="179">
        <f t="shared" si="23"/>
        <v>1</v>
      </c>
      <c r="AU82" s="180">
        <f t="shared" si="23"/>
        <v>0</v>
      </c>
      <c r="AV82" s="181">
        <f t="shared" si="23"/>
        <v>1</v>
      </c>
      <c r="AW82" s="179">
        <f t="shared" si="23"/>
        <v>1</v>
      </c>
      <c r="AX82" s="179">
        <f t="shared" si="23"/>
        <v>1</v>
      </c>
      <c r="AY82" s="179">
        <f t="shared" si="23"/>
        <v>0</v>
      </c>
      <c r="AZ82" s="179">
        <f t="shared" si="23"/>
        <v>0</v>
      </c>
      <c r="BA82" s="179">
        <f t="shared" si="23"/>
        <v>698000</v>
      </c>
      <c r="BB82" s="179">
        <f t="shared" si="23"/>
        <v>0</v>
      </c>
      <c r="BC82" s="179">
        <f t="shared" si="23"/>
        <v>0</v>
      </c>
      <c r="BD82" s="28">
        <f t="shared" si="23"/>
        <v>0</v>
      </c>
      <c r="BE82" s="28">
        <f t="shared" si="23"/>
        <v>698000</v>
      </c>
      <c r="BF82" s="28">
        <f t="shared" si="23"/>
        <v>0</v>
      </c>
      <c r="BG82" s="28">
        <f t="shared" si="23"/>
        <v>0</v>
      </c>
      <c r="BH82" s="28">
        <f t="shared" si="23"/>
        <v>0</v>
      </c>
      <c r="BI82" s="28">
        <f t="shared" si="23"/>
        <v>0</v>
      </c>
      <c r="BJ82" s="28">
        <f t="shared" si="23"/>
        <v>0</v>
      </c>
      <c r="BK82" s="28">
        <f t="shared" si="23"/>
        <v>0</v>
      </c>
      <c r="BL82" s="28">
        <f t="shared" si="23"/>
        <v>0</v>
      </c>
      <c r="BM82" s="28">
        <f t="shared" si="23"/>
        <v>0</v>
      </c>
      <c r="BN82" s="28">
        <f t="shared" si="23"/>
        <v>0</v>
      </c>
      <c r="BO82" s="28">
        <f t="shared" si="23"/>
        <v>0</v>
      </c>
      <c r="BP82" s="53">
        <f t="shared" si="23"/>
        <v>0</v>
      </c>
    </row>
    <row r="83" spans="1:68" s="12" customFormat="1" ht="14.25" customHeight="1">
      <c r="A83" s="29">
        <v>1</v>
      </c>
      <c r="B83" s="30" t="s">
        <v>460</v>
      </c>
      <c r="C83" s="137" t="s">
        <v>461</v>
      </c>
      <c r="D83" s="137" t="s">
        <v>462</v>
      </c>
      <c r="E83" s="138">
        <v>1</v>
      </c>
      <c r="F83" s="138"/>
      <c r="G83" s="138">
        <v>1</v>
      </c>
      <c r="H83" s="31"/>
      <c r="I83" s="31"/>
      <c r="J83" s="31"/>
      <c r="K83" s="31"/>
      <c r="L83" s="31"/>
      <c r="M83" s="31"/>
      <c r="N83" s="31"/>
      <c r="O83" s="31"/>
      <c r="P83" s="138"/>
      <c r="Q83" s="138">
        <v>1300</v>
      </c>
      <c r="R83" s="31"/>
      <c r="S83" s="139" t="s">
        <v>464</v>
      </c>
      <c r="T83" s="138">
        <v>1</v>
      </c>
      <c r="U83" s="138"/>
      <c r="V83" s="138"/>
      <c r="W83" s="138">
        <v>698000</v>
      </c>
      <c r="X83" s="151">
        <v>698000</v>
      </c>
      <c r="Y83" s="148">
        <f>SUM(Z83:AD83)</f>
        <v>698000</v>
      </c>
      <c r="Z83" s="138"/>
      <c r="AA83" s="138"/>
      <c r="AB83" s="138">
        <v>698000</v>
      </c>
      <c r="AC83" s="138"/>
      <c r="AD83" s="31"/>
      <c r="AE83" s="31">
        <f>SUM(AG83:AH83)</f>
        <v>0</v>
      </c>
      <c r="AF83" s="31"/>
      <c r="AG83" s="31"/>
      <c r="AH83" s="31"/>
      <c r="AI83" s="31"/>
      <c r="AJ83" s="31"/>
      <c r="AK83" s="31"/>
      <c r="AL83" s="31"/>
      <c r="AM83" s="31"/>
      <c r="AN83" s="31"/>
      <c r="AO83" s="138">
        <f>Y83-AE83</f>
        <v>698000</v>
      </c>
      <c r="AP83" s="31"/>
      <c r="AQ83" s="31"/>
      <c r="AR83" s="186"/>
      <c r="AS83" s="177"/>
      <c r="AT83" s="177">
        <v>1</v>
      </c>
      <c r="AU83" s="178" t="s">
        <v>374</v>
      </c>
      <c r="AV83" s="183">
        <v>1</v>
      </c>
      <c r="AW83" s="177">
        <f>SUM(AX83:AY83)</f>
        <v>1</v>
      </c>
      <c r="AX83" s="177">
        <v>1</v>
      </c>
      <c r="AY83" s="31"/>
      <c r="AZ83" s="31"/>
      <c r="BA83" s="177">
        <v>698000</v>
      </c>
      <c r="BB83" s="31"/>
      <c r="BC83" s="31"/>
      <c r="BD83" s="182" t="s">
        <v>467</v>
      </c>
      <c r="BE83" s="177">
        <v>698000</v>
      </c>
      <c r="BF83" s="31"/>
      <c r="BG83" s="31"/>
      <c r="BH83" s="31"/>
      <c r="BI83" s="31"/>
      <c r="BJ83" s="31">
        <f>AO83-BE83-BF83-BG83-BH83-BI83</f>
        <v>0</v>
      </c>
      <c r="BK83" s="182" t="s">
        <v>468</v>
      </c>
      <c r="BL83" s="31"/>
      <c r="BM83" s="31"/>
      <c r="BN83" s="31"/>
      <c r="BO83" s="31"/>
      <c r="BP83" s="54"/>
    </row>
    <row r="84" spans="1:68" s="12" customFormat="1" ht="14.25" customHeight="1">
      <c r="A84" s="29">
        <v>2</v>
      </c>
      <c r="B84" s="30" t="s">
        <v>460</v>
      </c>
      <c r="C84" s="137" t="s">
        <v>398</v>
      </c>
      <c r="D84" s="137" t="s">
        <v>462</v>
      </c>
      <c r="E84" s="138">
        <v>1</v>
      </c>
      <c r="F84" s="138"/>
      <c r="G84" s="138">
        <v>1</v>
      </c>
      <c r="H84" s="31"/>
      <c r="I84" s="31"/>
      <c r="J84" s="31"/>
      <c r="K84" s="31"/>
      <c r="L84" s="31"/>
      <c r="M84" s="31"/>
      <c r="N84" s="31"/>
      <c r="O84" s="31"/>
      <c r="P84" s="138"/>
      <c r="Q84" s="138">
        <v>1300</v>
      </c>
      <c r="R84" s="31"/>
      <c r="S84" s="139" t="s">
        <v>465</v>
      </c>
      <c r="T84" s="138">
        <v>3</v>
      </c>
      <c r="U84" s="138"/>
      <c r="V84" s="138"/>
      <c r="W84" s="138">
        <v>2106000</v>
      </c>
      <c r="X84" s="151">
        <v>702000</v>
      </c>
      <c r="Y84" s="148">
        <f aca="true" t="shared" si="24" ref="Y84:Y104">SUM(Z84:AD84)</f>
        <v>702000</v>
      </c>
      <c r="Z84" s="138"/>
      <c r="AA84" s="138"/>
      <c r="AB84" s="138"/>
      <c r="AC84" s="138">
        <v>702000</v>
      </c>
      <c r="AD84" s="31"/>
      <c r="AE84" s="138">
        <v>702000</v>
      </c>
      <c r="AF84" s="31"/>
      <c r="AG84" s="138">
        <v>702000</v>
      </c>
      <c r="AH84" s="31"/>
      <c r="AI84" s="31"/>
      <c r="AJ84" s="31"/>
      <c r="AK84" s="31"/>
      <c r="AL84" s="31"/>
      <c r="AM84" s="138">
        <v>702000</v>
      </c>
      <c r="AN84" s="31"/>
      <c r="AO84" s="31"/>
      <c r="AP84" s="31"/>
      <c r="AQ84" s="31"/>
      <c r="AR84" s="187">
        <v>43406</v>
      </c>
      <c r="AS84" s="177">
        <v>1</v>
      </c>
      <c r="AT84" s="177"/>
      <c r="AU84" s="178" t="s">
        <v>373</v>
      </c>
      <c r="AV84" s="113"/>
      <c r="AW84" s="31"/>
      <c r="AX84" s="31"/>
      <c r="AY84" s="31"/>
      <c r="AZ84" s="31"/>
      <c r="BA84" s="31"/>
      <c r="BB84" s="31"/>
      <c r="BC84" s="31"/>
      <c r="BD84" s="31"/>
      <c r="BE84" s="31"/>
      <c r="BF84" s="31"/>
      <c r="BG84" s="31"/>
      <c r="BH84" s="31"/>
      <c r="BI84" s="31"/>
      <c r="BJ84" s="31"/>
      <c r="BK84" s="31"/>
      <c r="BL84" s="31"/>
      <c r="BM84" s="31"/>
      <c r="BN84" s="31"/>
      <c r="BO84" s="31"/>
      <c r="BP84" s="54"/>
    </row>
    <row r="85" spans="1:68" s="12" customFormat="1" ht="14.25" customHeight="1">
      <c r="A85" s="29">
        <v>3</v>
      </c>
      <c r="B85" s="30" t="s">
        <v>460</v>
      </c>
      <c r="C85" s="137" t="s">
        <v>463</v>
      </c>
      <c r="D85" s="158" t="s">
        <v>397</v>
      </c>
      <c r="E85" s="138">
        <v>1</v>
      </c>
      <c r="F85" s="138"/>
      <c r="G85" s="138">
        <v>1</v>
      </c>
      <c r="H85" s="31"/>
      <c r="I85" s="31"/>
      <c r="J85" s="31"/>
      <c r="K85" s="31"/>
      <c r="L85" s="31"/>
      <c r="M85" s="31"/>
      <c r="N85" s="31"/>
      <c r="O85" s="31"/>
      <c r="P85" s="138"/>
      <c r="Q85" s="138">
        <v>700</v>
      </c>
      <c r="R85" s="31"/>
      <c r="S85" s="139" t="s">
        <v>466</v>
      </c>
      <c r="T85" s="138">
        <v>3</v>
      </c>
      <c r="U85" s="138"/>
      <c r="V85" s="138"/>
      <c r="W85" s="138">
        <v>1440000</v>
      </c>
      <c r="X85" s="151">
        <v>480000</v>
      </c>
      <c r="Y85" s="148">
        <f t="shared" si="24"/>
        <v>480000</v>
      </c>
      <c r="Z85" s="138"/>
      <c r="AA85" s="138"/>
      <c r="AB85" s="138"/>
      <c r="AC85" s="138">
        <v>480000</v>
      </c>
      <c r="AD85" s="31"/>
      <c r="AE85" s="138">
        <v>480000</v>
      </c>
      <c r="AF85" s="31"/>
      <c r="AG85" s="138">
        <v>480000</v>
      </c>
      <c r="AH85" s="31"/>
      <c r="AI85" s="31"/>
      <c r="AJ85" s="31"/>
      <c r="AK85" s="31"/>
      <c r="AL85" s="31"/>
      <c r="AM85" s="138">
        <v>480000</v>
      </c>
      <c r="AN85" s="31"/>
      <c r="AO85" s="31"/>
      <c r="AP85" s="31"/>
      <c r="AQ85" s="31"/>
      <c r="AR85" s="187">
        <v>43406</v>
      </c>
      <c r="AS85" s="177">
        <v>1</v>
      </c>
      <c r="AT85" s="177"/>
      <c r="AU85" s="178" t="s">
        <v>373</v>
      </c>
      <c r="AV85" s="113"/>
      <c r="AW85" s="31"/>
      <c r="AX85" s="31"/>
      <c r="AY85" s="31"/>
      <c r="AZ85" s="31"/>
      <c r="BA85" s="31"/>
      <c r="BB85" s="31"/>
      <c r="BC85" s="31"/>
      <c r="BD85" s="31"/>
      <c r="BE85" s="31"/>
      <c r="BF85" s="31"/>
      <c r="BG85" s="31"/>
      <c r="BH85" s="31"/>
      <c r="BI85" s="31"/>
      <c r="BJ85" s="31"/>
      <c r="BK85" s="31"/>
      <c r="BL85" s="31"/>
      <c r="BM85" s="31"/>
      <c r="BN85" s="31"/>
      <c r="BO85" s="31"/>
      <c r="BP85" s="54"/>
    </row>
    <row r="86" spans="1:68" s="12" customFormat="1" ht="14.25" customHeight="1">
      <c r="A86" s="29">
        <v>4</v>
      </c>
      <c r="B86" s="30" t="s">
        <v>460</v>
      </c>
      <c r="C86" s="176" t="s">
        <v>400</v>
      </c>
      <c r="D86" s="137" t="s">
        <v>401</v>
      </c>
      <c r="E86" s="138">
        <v>1</v>
      </c>
      <c r="F86" s="138"/>
      <c r="G86" s="138">
        <v>1</v>
      </c>
      <c r="H86" s="31"/>
      <c r="I86" s="31"/>
      <c r="J86" s="31"/>
      <c r="K86" s="31"/>
      <c r="L86" s="31"/>
      <c r="M86" s="31"/>
      <c r="N86" s="31"/>
      <c r="O86" s="31"/>
      <c r="P86" s="138">
        <v>85</v>
      </c>
      <c r="Q86" s="138"/>
      <c r="R86" s="31"/>
      <c r="S86" s="139" t="s">
        <v>466</v>
      </c>
      <c r="T86" s="138">
        <v>3</v>
      </c>
      <c r="U86" s="138"/>
      <c r="V86" s="138"/>
      <c r="W86" s="138">
        <v>150000</v>
      </c>
      <c r="X86" s="151">
        <v>50000</v>
      </c>
      <c r="Y86" s="148">
        <f t="shared" si="24"/>
        <v>50000</v>
      </c>
      <c r="Z86" s="138"/>
      <c r="AA86" s="138"/>
      <c r="AB86" s="138"/>
      <c r="AC86" s="138">
        <v>50000</v>
      </c>
      <c r="AD86" s="31"/>
      <c r="AE86" s="138">
        <v>50000</v>
      </c>
      <c r="AF86" s="31"/>
      <c r="AG86" s="138">
        <v>50000</v>
      </c>
      <c r="AH86" s="31"/>
      <c r="AI86" s="31"/>
      <c r="AJ86" s="31"/>
      <c r="AK86" s="31"/>
      <c r="AL86" s="31"/>
      <c r="AM86" s="138">
        <v>50000</v>
      </c>
      <c r="AN86" s="31"/>
      <c r="AO86" s="31"/>
      <c r="AP86" s="31"/>
      <c r="AQ86" s="31"/>
      <c r="AR86" s="187">
        <v>43430</v>
      </c>
      <c r="AS86" s="177">
        <v>1</v>
      </c>
      <c r="AT86" s="177"/>
      <c r="AU86" s="178" t="s">
        <v>373</v>
      </c>
      <c r="AV86" s="113"/>
      <c r="AW86" s="31"/>
      <c r="AX86" s="31"/>
      <c r="AY86" s="31"/>
      <c r="AZ86" s="31"/>
      <c r="BA86" s="31"/>
      <c r="BB86" s="31"/>
      <c r="BC86" s="31"/>
      <c r="BD86" s="31"/>
      <c r="BE86" s="31"/>
      <c r="BF86" s="31"/>
      <c r="BG86" s="31"/>
      <c r="BH86" s="31"/>
      <c r="BI86" s="31"/>
      <c r="BJ86" s="31"/>
      <c r="BK86" s="31"/>
      <c r="BL86" s="31"/>
      <c r="BM86" s="31"/>
      <c r="BN86" s="31"/>
      <c r="BO86" s="31"/>
      <c r="BP86" s="54"/>
    </row>
    <row r="87" spans="1:68" s="12" customFormat="1" ht="14.25" customHeight="1">
      <c r="A87" s="29">
        <v>5</v>
      </c>
      <c r="B87" s="30" t="s">
        <v>460</v>
      </c>
      <c r="C87" s="176" t="s">
        <v>382</v>
      </c>
      <c r="D87" s="137" t="s">
        <v>402</v>
      </c>
      <c r="E87" s="138">
        <v>1</v>
      </c>
      <c r="F87" s="138"/>
      <c r="G87" s="138">
        <v>1</v>
      </c>
      <c r="H87" s="31"/>
      <c r="I87" s="31"/>
      <c r="J87" s="31"/>
      <c r="K87" s="31"/>
      <c r="L87" s="31"/>
      <c r="M87" s="31"/>
      <c r="N87" s="31"/>
      <c r="O87" s="31"/>
      <c r="P87" s="138">
        <v>85</v>
      </c>
      <c r="Q87" s="138"/>
      <c r="R87" s="31"/>
      <c r="S87" s="139" t="s">
        <v>466</v>
      </c>
      <c r="T87" s="138">
        <v>3</v>
      </c>
      <c r="U87" s="138"/>
      <c r="V87" s="138"/>
      <c r="W87" s="138">
        <v>150000</v>
      </c>
      <c r="X87" s="151">
        <v>50000</v>
      </c>
      <c r="Y87" s="148">
        <f t="shared" si="24"/>
        <v>50000</v>
      </c>
      <c r="Z87" s="138"/>
      <c r="AA87" s="138"/>
      <c r="AB87" s="138"/>
      <c r="AC87" s="138">
        <v>50000</v>
      </c>
      <c r="AD87" s="31"/>
      <c r="AE87" s="138">
        <v>50000</v>
      </c>
      <c r="AF87" s="31"/>
      <c r="AG87" s="138">
        <v>50000</v>
      </c>
      <c r="AH87" s="31"/>
      <c r="AI87" s="31"/>
      <c r="AJ87" s="31"/>
      <c r="AK87" s="31"/>
      <c r="AL87" s="31"/>
      <c r="AM87" s="138">
        <v>50000</v>
      </c>
      <c r="AN87" s="31"/>
      <c r="AO87" s="31"/>
      <c r="AP87" s="31"/>
      <c r="AQ87" s="31"/>
      <c r="AR87" s="187">
        <v>43430</v>
      </c>
      <c r="AS87" s="177">
        <v>1</v>
      </c>
      <c r="AT87" s="177"/>
      <c r="AU87" s="178" t="s">
        <v>373</v>
      </c>
      <c r="AV87" s="113"/>
      <c r="AW87" s="31"/>
      <c r="AX87" s="31"/>
      <c r="AY87" s="31"/>
      <c r="AZ87" s="31"/>
      <c r="BA87" s="31"/>
      <c r="BB87" s="31"/>
      <c r="BC87" s="31"/>
      <c r="BD87" s="31"/>
      <c r="BE87" s="31"/>
      <c r="BF87" s="31"/>
      <c r="BG87" s="31"/>
      <c r="BH87" s="31"/>
      <c r="BI87" s="31"/>
      <c r="BJ87" s="31"/>
      <c r="BK87" s="31"/>
      <c r="BL87" s="31"/>
      <c r="BM87" s="31"/>
      <c r="BN87" s="31"/>
      <c r="BO87" s="31"/>
      <c r="BP87" s="54"/>
    </row>
    <row r="88" spans="1:68" s="12" customFormat="1" ht="14.25" customHeight="1">
      <c r="A88" s="29">
        <v>6</v>
      </c>
      <c r="B88" s="30" t="s">
        <v>460</v>
      </c>
      <c r="C88" s="176" t="s">
        <v>383</v>
      </c>
      <c r="D88" s="137" t="s">
        <v>403</v>
      </c>
      <c r="E88" s="138">
        <v>1</v>
      </c>
      <c r="F88" s="138"/>
      <c r="G88" s="138">
        <v>1</v>
      </c>
      <c r="H88" s="31"/>
      <c r="I88" s="31"/>
      <c r="J88" s="31"/>
      <c r="K88" s="31"/>
      <c r="L88" s="31"/>
      <c r="M88" s="31"/>
      <c r="N88" s="31"/>
      <c r="O88" s="31"/>
      <c r="P88" s="138">
        <v>85</v>
      </c>
      <c r="Q88" s="138"/>
      <c r="R88" s="31"/>
      <c r="S88" s="139" t="s">
        <v>466</v>
      </c>
      <c r="T88" s="138">
        <v>3</v>
      </c>
      <c r="U88" s="138"/>
      <c r="V88" s="138"/>
      <c r="W88" s="138">
        <v>150000</v>
      </c>
      <c r="X88" s="151">
        <v>50000</v>
      </c>
      <c r="Y88" s="148">
        <f t="shared" si="24"/>
        <v>50000</v>
      </c>
      <c r="Z88" s="138"/>
      <c r="AA88" s="138"/>
      <c r="AB88" s="138"/>
      <c r="AC88" s="138">
        <v>50000</v>
      </c>
      <c r="AD88" s="31"/>
      <c r="AE88" s="138">
        <v>50000</v>
      </c>
      <c r="AF88" s="31"/>
      <c r="AG88" s="138">
        <v>50000</v>
      </c>
      <c r="AH88" s="31"/>
      <c r="AI88" s="31"/>
      <c r="AJ88" s="31"/>
      <c r="AK88" s="31"/>
      <c r="AL88" s="31"/>
      <c r="AM88" s="138">
        <v>50000</v>
      </c>
      <c r="AN88" s="31"/>
      <c r="AO88" s="31"/>
      <c r="AP88" s="31"/>
      <c r="AQ88" s="31"/>
      <c r="AR88" s="187">
        <v>43430</v>
      </c>
      <c r="AS88" s="177">
        <v>1</v>
      </c>
      <c r="AT88" s="177"/>
      <c r="AU88" s="178" t="s">
        <v>373</v>
      </c>
      <c r="AV88" s="113"/>
      <c r="AW88" s="31"/>
      <c r="AX88" s="31"/>
      <c r="AY88" s="31"/>
      <c r="AZ88" s="31"/>
      <c r="BA88" s="31"/>
      <c r="BB88" s="31"/>
      <c r="BC88" s="31"/>
      <c r="BD88" s="31"/>
      <c r="BE88" s="31"/>
      <c r="BF88" s="31"/>
      <c r="BG88" s="31"/>
      <c r="BH88" s="31"/>
      <c r="BI88" s="31"/>
      <c r="BJ88" s="31"/>
      <c r="BK88" s="31"/>
      <c r="BL88" s="31"/>
      <c r="BM88" s="31"/>
      <c r="BN88" s="31"/>
      <c r="BO88" s="31"/>
      <c r="BP88" s="54"/>
    </row>
    <row r="89" spans="1:68" s="12" customFormat="1" ht="14.25" customHeight="1">
      <c r="A89" s="29">
        <v>7</v>
      </c>
      <c r="B89" s="30" t="s">
        <v>460</v>
      </c>
      <c r="C89" s="176" t="s">
        <v>384</v>
      </c>
      <c r="D89" s="137" t="s">
        <v>404</v>
      </c>
      <c r="E89" s="138">
        <v>1</v>
      </c>
      <c r="F89" s="138"/>
      <c r="G89" s="138">
        <v>1</v>
      </c>
      <c r="H89" s="31"/>
      <c r="I89" s="31"/>
      <c r="J89" s="31"/>
      <c r="K89" s="31"/>
      <c r="L89" s="31"/>
      <c r="M89" s="31"/>
      <c r="N89" s="31"/>
      <c r="O89" s="31"/>
      <c r="P89" s="138">
        <v>85</v>
      </c>
      <c r="Q89" s="138"/>
      <c r="R89" s="31"/>
      <c r="S89" s="139" t="s">
        <v>466</v>
      </c>
      <c r="T89" s="138">
        <v>3</v>
      </c>
      <c r="U89" s="138"/>
      <c r="V89" s="138"/>
      <c r="W89" s="138">
        <v>150000</v>
      </c>
      <c r="X89" s="151">
        <v>50000</v>
      </c>
      <c r="Y89" s="148">
        <f t="shared" si="24"/>
        <v>50000</v>
      </c>
      <c r="Z89" s="138"/>
      <c r="AA89" s="138"/>
      <c r="AB89" s="138"/>
      <c r="AC89" s="138">
        <v>50000</v>
      </c>
      <c r="AD89" s="31"/>
      <c r="AE89" s="138">
        <v>50000</v>
      </c>
      <c r="AF89" s="31"/>
      <c r="AG89" s="138">
        <v>50000</v>
      </c>
      <c r="AH89" s="31"/>
      <c r="AI89" s="31"/>
      <c r="AJ89" s="31"/>
      <c r="AK89" s="31"/>
      <c r="AL89" s="31"/>
      <c r="AM89" s="138">
        <v>50000</v>
      </c>
      <c r="AN89" s="31"/>
      <c r="AO89" s="31"/>
      <c r="AP89" s="31"/>
      <c r="AQ89" s="31"/>
      <c r="AR89" s="187">
        <v>43430</v>
      </c>
      <c r="AS89" s="177">
        <v>1</v>
      </c>
      <c r="AT89" s="177"/>
      <c r="AU89" s="178" t="s">
        <v>373</v>
      </c>
      <c r="AV89" s="113"/>
      <c r="AW89" s="31"/>
      <c r="AX89" s="31"/>
      <c r="AY89" s="31"/>
      <c r="AZ89" s="31"/>
      <c r="BA89" s="31"/>
      <c r="BB89" s="31"/>
      <c r="BC89" s="31"/>
      <c r="BD89" s="31"/>
      <c r="BE89" s="31"/>
      <c r="BF89" s="31"/>
      <c r="BG89" s="31"/>
      <c r="BH89" s="31"/>
      <c r="BI89" s="31"/>
      <c r="BJ89" s="31"/>
      <c r="BK89" s="31"/>
      <c r="BL89" s="31"/>
      <c r="BM89" s="31"/>
      <c r="BN89" s="31"/>
      <c r="BO89" s="31"/>
      <c r="BP89" s="54"/>
    </row>
    <row r="90" spans="1:68" s="12" customFormat="1" ht="14.25" customHeight="1">
      <c r="A90" s="29">
        <v>8</v>
      </c>
      <c r="B90" s="30" t="s">
        <v>460</v>
      </c>
      <c r="C90" s="176" t="s">
        <v>385</v>
      </c>
      <c r="D90" s="137" t="s">
        <v>405</v>
      </c>
      <c r="E90" s="138">
        <v>1</v>
      </c>
      <c r="F90" s="138"/>
      <c r="G90" s="138">
        <v>1</v>
      </c>
      <c r="H90" s="31"/>
      <c r="I90" s="31"/>
      <c r="J90" s="31"/>
      <c r="K90" s="31"/>
      <c r="L90" s="31"/>
      <c r="M90" s="31"/>
      <c r="N90" s="31"/>
      <c r="O90" s="31"/>
      <c r="P90" s="138">
        <v>85</v>
      </c>
      <c r="Q90" s="138"/>
      <c r="R90" s="31"/>
      <c r="S90" s="139" t="s">
        <v>466</v>
      </c>
      <c r="T90" s="138">
        <v>3</v>
      </c>
      <c r="U90" s="138"/>
      <c r="V90" s="138"/>
      <c r="W90" s="138">
        <v>150000</v>
      </c>
      <c r="X90" s="151">
        <v>50000</v>
      </c>
      <c r="Y90" s="148">
        <f t="shared" si="24"/>
        <v>50000</v>
      </c>
      <c r="Z90" s="138"/>
      <c r="AA90" s="138"/>
      <c r="AB90" s="138"/>
      <c r="AC90" s="138">
        <v>50000</v>
      </c>
      <c r="AD90" s="31"/>
      <c r="AE90" s="138">
        <v>50000</v>
      </c>
      <c r="AF90" s="31"/>
      <c r="AG90" s="138">
        <v>50000</v>
      </c>
      <c r="AH90" s="31"/>
      <c r="AI90" s="31"/>
      <c r="AJ90" s="31"/>
      <c r="AK90" s="31"/>
      <c r="AL90" s="31"/>
      <c r="AM90" s="138">
        <v>50000</v>
      </c>
      <c r="AN90" s="31"/>
      <c r="AO90" s="31"/>
      <c r="AP90" s="31"/>
      <c r="AQ90" s="31"/>
      <c r="AR90" s="187">
        <v>43430</v>
      </c>
      <c r="AS90" s="177">
        <v>1</v>
      </c>
      <c r="AT90" s="177"/>
      <c r="AU90" s="178" t="s">
        <v>373</v>
      </c>
      <c r="AV90" s="113"/>
      <c r="AW90" s="31"/>
      <c r="AX90" s="31"/>
      <c r="AY90" s="31"/>
      <c r="AZ90" s="31"/>
      <c r="BA90" s="31"/>
      <c r="BB90" s="31"/>
      <c r="BC90" s="31"/>
      <c r="BD90" s="31"/>
      <c r="BE90" s="31"/>
      <c r="BF90" s="31"/>
      <c r="BG90" s="31"/>
      <c r="BH90" s="31"/>
      <c r="BI90" s="31"/>
      <c r="BJ90" s="31"/>
      <c r="BK90" s="31"/>
      <c r="BL90" s="31"/>
      <c r="BM90" s="31"/>
      <c r="BN90" s="31"/>
      <c r="BO90" s="31"/>
      <c r="BP90" s="54"/>
    </row>
    <row r="91" spans="1:68" s="12" customFormat="1" ht="14.25" customHeight="1">
      <c r="A91" s="29">
        <v>9</v>
      </c>
      <c r="B91" s="30" t="s">
        <v>460</v>
      </c>
      <c r="C91" s="176" t="s">
        <v>406</v>
      </c>
      <c r="D91" s="137" t="s">
        <v>405</v>
      </c>
      <c r="E91" s="138">
        <v>1</v>
      </c>
      <c r="F91" s="138"/>
      <c r="G91" s="138">
        <v>1</v>
      </c>
      <c r="H91" s="31"/>
      <c r="I91" s="31"/>
      <c r="J91" s="31"/>
      <c r="K91" s="31"/>
      <c r="L91" s="31"/>
      <c r="M91" s="31"/>
      <c r="N91" s="31"/>
      <c r="O91" s="31"/>
      <c r="P91" s="138">
        <v>85</v>
      </c>
      <c r="Q91" s="138"/>
      <c r="R91" s="31"/>
      <c r="S91" s="139" t="s">
        <v>466</v>
      </c>
      <c r="T91" s="138">
        <v>3</v>
      </c>
      <c r="U91" s="138"/>
      <c r="V91" s="138"/>
      <c r="W91" s="138">
        <v>150000</v>
      </c>
      <c r="X91" s="151">
        <v>50000</v>
      </c>
      <c r="Y91" s="148">
        <f t="shared" si="24"/>
        <v>50000</v>
      </c>
      <c r="Z91" s="138"/>
      <c r="AA91" s="138"/>
      <c r="AB91" s="138"/>
      <c r="AC91" s="138">
        <v>50000</v>
      </c>
      <c r="AD91" s="31"/>
      <c r="AE91" s="138">
        <v>50000</v>
      </c>
      <c r="AF91" s="31"/>
      <c r="AG91" s="138">
        <v>50000</v>
      </c>
      <c r="AH91" s="31"/>
      <c r="AI91" s="31"/>
      <c r="AJ91" s="31"/>
      <c r="AK91" s="31"/>
      <c r="AL91" s="31"/>
      <c r="AM91" s="138">
        <v>50000</v>
      </c>
      <c r="AN91" s="31"/>
      <c r="AO91" s="31"/>
      <c r="AP91" s="31"/>
      <c r="AQ91" s="31"/>
      <c r="AR91" s="187">
        <v>43430</v>
      </c>
      <c r="AS91" s="177">
        <v>1</v>
      </c>
      <c r="AT91" s="177"/>
      <c r="AU91" s="178" t="s">
        <v>373</v>
      </c>
      <c r="AV91" s="113"/>
      <c r="AW91" s="31"/>
      <c r="AX91" s="31"/>
      <c r="AY91" s="31"/>
      <c r="AZ91" s="31"/>
      <c r="BA91" s="31"/>
      <c r="BB91" s="31"/>
      <c r="BC91" s="31"/>
      <c r="BD91" s="31"/>
      <c r="BE91" s="31"/>
      <c r="BF91" s="31"/>
      <c r="BG91" s="31"/>
      <c r="BH91" s="31"/>
      <c r="BI91" s="31"/>
      <c r="BJ91" s="31"/>
      <c r="BK91" s="31"/>
      <c r="BL91" s="31"/>
      <c r="BM91" s="31"/>
      <c r="BN91" s="31"/>
      <c r="BO91" s="31"/>
      <c r="BP91" s="54"/>
    </row>
    <row r="92" spans="1:68" s="12" customFormat="1" ht="14.25" customHeight="1">
      <c r="A92" s="29">
        <v>10</v>
      </c>
      <c r="B92" s="30" t="s">
        <v>460</v>
      </c>
      <c r="C92" s="176" t="s">
        <v>386</v>
      </c>
      <c r="D92" s="137" t="s">
        <v>407</v>
      </c>
      <c r="E92" s="138">
        <v>1</v>
      </c>
      <c r="F92" s="138"/>
      <c r="G92" s="138">
        <v>1</v>
      </c>
      <c r="H92" s="31"/>
      <c r="I92" s="31"/>
      <c r="J92" s="31"/>
      <c r="K92" s="31"/>
      <c r="L92" s="31"/>
      <c r="M92" s="31"/>
      <c r="N92" s="31"/>
      <c r="O92" s="31"/>
      <c r="P92" s="138">
        <v>85</v>
      </c>
      <c r="Q92" s="138"/>
      <c r="R92" s="31"/>
      <c r="S92" s="139" t="s">
        <v>466</v>
      </c>
      <c r="T92" s="138">
        <v>3</v>
      </c>
      <c r="U92" s="138"/>
      <c r="V92" s="138"/>
      <c r="W92" s="138">
        <v>150000</v>
      </c>
      <c r="X92" s="151">
        <v>50000</v>
      </c>
      <c r="Y92" s="148">
        <f t="shared" si="24"/>
        <v>50000</v>
      </c>
      <c r="Z92" s="138"/>
      <c r="AA92" s="138"/>
      <c r="AB92" s="138"/>
      <c r="AC92" s="138">
        <v>50000</v>
      </c>
      <c r="AD92" s="31"/>
      <c r="AE92" s="138">
        <v>50000</v>
      </c>
      <c r="AF92" s="31"/>
      <c r="AG92" s="138">
        <v>50000</v>
      </c>
      <c r="AH92" s="31"/>
      <c r="AI92" s="31"/>
      <c r="AJ92" s="31"/>
      <c r="AK92" s="31"/>
      <c r="AL92" s="31"/>
      <c r="AM92" s="138">
        <v>50000</v>
      </c>
      <c r="AN92" s="31"/>
      <c r="AO92" s="31"/>
      <c r="AP92" s="31"/>
      <c r="AQ92" s="31"/>
      <c r="AR92" s="187">
        <v>43430</v>
      </c>
      <c r="AS92" s="177">
        <v>1</v>
      </c>
      <c r="AT92" s="177"/>
      <c r="AU92" s="178" t="s">
        <v>373</v>
      </c>
      <c r="AV92" s="113"/>
      <c r="AW92" s="31"/>
      <c r="AX92" s="31"/>
      <c r="AY92" s="31"/>
      <c r="AZ92" s="31"/>
      <c r="BA92" s="31"/>
      <c r="BB92" s="31"/>
      <c r="BC92" s="31"/>
      <c r="BD92" s="31"/>
      <c r="BE92" s="31"/>
      <c r="BF92" s="31"/>
      <c r="BG92" s="31"/>
      <c r="BH92" s="31"/>
      <c r="BI92" s="31"/>
      <c r="BJ92" s="31"/>
      <c r="BK92" s="31"/>
      <c r="BL92" s="31"/>
      <c r="BM92" s="31"/>
      <c r="BN92" s="31"/>
      <c r="BO92" s="31"/>
      <c r="BP92" s="54"/>
    </row>
    <row r="93" spans="1:68" s="12" customFormat="1" ht="14.25" customHeight="1">
      <c r="A93" s="29">
        <v>11</v>
      </c>
      <c r="B93" s="30" t="s">
        <v>460</v>
      </c>
      <c r="C93" s="176" t="s">
        <v>387</v>
      </c>
      <c r="D93" s="137" t="s">
        <v>403</v>
      </c>
      <c r="E93" s="138">
        <v>1</v>
      </c>
      <c r="F93" s="138"/>
      <c r="G93" s="138">
        <v>1</v>
      </c>
      <c r="H93" s="31"/>
      <c r="I93" s="31"/>
      <c r="J93" s="31"/>
      <c r="K93" s="31"/>
      <c r="L93" s="31"/>
      <c r="M93" s="31"/>
      <c r="N93" s="31"/>
      <c r="O93" s="31"/>
      <c r="P93" s="138">
        <v>85</v>
      </c>
      <c r="Q93" s="138"/>
      <c r="R93" s="31"/>
      <c r="S93" s="139" t="s">
        <v>466</v>
      </c>
      <c r="T93" s="138">
        <v>3</v>
      </c>
      <c r="U93" s="138"/>
      <c r="V93" s="138"/>
      <c r="W93" s="138">
        <v>150000</v>
      </c>
      <c r="X93" s="151">
        <v>50000</v>
      </c>
      <c r="Y93" s="148">
        <f t="shared" si="24"/>
        <v>50000</v>
      </c>
      <c r="Z93" s="138"/>
      <c r="AA93" s="138"/>
      <c r="AB93" s="138"/>
      <c r="AC93" s="138">
        <v>50000</v>
      </c>
      <c r="AD93" s="31"/>
      <c r="AE93" s="138">
        <v>50000</v>
      </c>
      <c r="AF93" s="31"/>
      <c r="AG93" s="138">
        <v>50000</v>
      </c>
      <c r="AH93" s="31"/>
      <c r="AI93" s="31"/>
      <c r="AJ93" s="31"/>
      <c r="AK93" s="31"/>
      <c r="AL93" s="31"/>
      <c r="AM93" s="138">
        <v>50000</v>
      </c>
      <c r="AN93" s="31"/>
      <c r="AO93" s="31"/>
      <c r="AP93" s="31"/>
      <c r="AQ93" s="31"/>
      <c r="AR93" s="187">
        <v>43430</v>
      </c>
      <c r="AS93" s="177">
        <v>1</v>
      </c>
      <c r="AT93" s="177"/>
      <c r="AU93" s="178" t="s">
        <v>373</v>
      </c>
      <c r="AV93" s="113"/>
      <c r="AW93" s="31"/>
      <c r="AX93" s="31"/>
      <c r="AY93" s="31"/>
      <c r="AZ93" s="31"/>
      <c r="BA93" s="31"/>
      <c r="BB93" s="31"/>
      <c r="BC93" s="31"/>
      <c r="BD93" s="31"/>
      <c r="BE93" s="31"/>
      <c r="BF93" s="31"/>
      <c r="BG93" s="31"/>
      <c r="BH93" s="31"/>
      <c r="BI93" s="31"/>
      <c r="BJ93" s="31"/>
      <c r="BK93" s="31"/>
      <c r="BL93" s="31"/>
      <c r="BM93" s="31"/>
      <c r="BN93" s="31"/>
      <c r="BO93" s="31"/>
      <c r="BP93" s="54"/>
    </row>
    <row r="94" spans="1:68" s="12" customFormat="1" ht="14.25" customHeight="1">
      <c r="A94" s="29">
        <v>12</v>
      </c>
      <c r="B94" s="30" t="s">
        <v>460</v>
      </c>
      <c r="C94" s="176" t="s">
        <v>388</v>
      </c>
      <c r="D94" s="137" t="s">
        <v>408</v>
      </c>
      <c r="E94" s="138">
        <v>1</v>
      </c>
      <c r="F94" s="138"/>
      <c r="G94" s="138">
        <v>1</v>
      </c>
      <c r="H94" s="31"/>
      <c r="I94" s="31"/>
      <c r="J94" s="31"/>
      <c r="K94" s="31"/>
      <c r="L94" s="31"/>
      <c r="M94" s="31"/>
      <c r="N94" s="31"/>
      <c r="O94" s="31"/>
      <c r="P94" s="138">
        <v>85</v>
      </c>
      <c r="Q94" s="138"/>
      <c r="R94" s="31"/>
      <c r="S94" s="139" t="s">
        <v>466</v>
      </c>
      <c r="T94" s="138">
        <v>3</v>
      </c>
      <c r="U94" s="138"/>
      <c r="V94" s="138"/>
      <c r="W94" s="138">
        <v>150000</v>
      </c>
      <c r="X94" s="151">
        <v>50000</v>
      </c>
      <c r="Y94" s="148">
        <f t="shared" si="24"/>
        <v>50000</v>
      </c>
      <c r="Z94" s="138"/>
      <c r="AA94" s="138"/>
      <c r="AB94" s="138"/>
      <c r="AC94" s="138">
        <v>50000</v>
      </c>
      <c r="AD94" s="31"/>
      <c r="AE94" s="138">
        <v>50000</v>
      </c>
      <c r="AF94" s="31"/>
      <c r="AG94" s="138">
        <v>50000</v>
      </c>
      <c r="AH94" s="31"/>
      <c r="AI94" s="31"/>
      <c r="AJ94" s="31"/>
      <c r="AK94" s="31"/>
      <c r="AL94" s="31"/>
      <c r="AM94" s="138">
        <v>50000</v>
      </c>
      <c r="AN94" s="31"/>
      <c r="AO94" s="31"/>
      <c r="AP94" s="31"/>
      <c r="AQ94" s="31"/>
      <c r="AR94" s="187">
        <v>43430</v>
      </c>
      <c r="AS94" s="177">
        <v>1</v>
      </c>
      <c r="AT94" s="177"/>
      <c r="AU94" s="178" t="s">
        <v>373</v>
      </c>
      <c r="AV94" s="113"/>
      <c r="AW94" s="31"/>
      <c r="AX94" s="31"/>
      <c r="AY94" s="31"/>
      <c r="AZ94" s="31"/>
      <c r="BA94" s="31"/>
      <c r="BB94" s="31"/>
      <c r="BC94" s="31"/>
      <c r="BD94" s="31"/>
      <c r="BE94" s="31"/>
      <c r="BF94" s="31"/>
      <c r="BG94" s="31"/>
      <c r="BH94" s="31"/>
      <c r="BI94" s="31"/>
      <c r="BJ94" s="31"/>
      <c r="BK94" s="31"/>
      <c r="BL94" s="31"/>
      <c r="BM94" s="31"/>
      <c r="BN94" s="31"/>
      <c r="BO94" s="31"/>
      <c r="BP94" s="54"/>
    </row>
    <row r="95" spans="1:68" s="12" customFormat="1" ht="14.25" customHeight="1">
      <c r="A95" s="29">
        <v>13</v>
      </c>
      <c r="B95" s="30" t="s">
        <v>460</v>
      </c>
      <c r="C95" s="176" t="s">
        <v>409</v>
      </c>
      <c r="D95" s="137" t="s">
        <v>408</v>
      </c>
      <c r="E95" s="138">
        <v>1</v>
      </c>
      <c r="F95" s="138"/>
      <c r="G95" s="138">
        <v>1</v>
      </c>
      <c r="H95" s="31"/>
      <c r="I95" s="31"/>
      <c r="J95" s="31"/>
      <c r="K95" s="31"/>
      <c r="L95" s="31"/>
      <c r="M95" s="31"/>
      <c r="N95" s="31"/>
      <c r="O95" s="31"/>
      <c r="P95" s="138">
        <v>85</v>
      </c>
      <c r="Q95" s="138"/>
      <c r="R95" s="31"/>
      <c r="S95" s="139" t="s">
        <v>466</v>
      </c>
      <c r="T95" s="138">
        <v>3</v>
      </c>
      <c r="U95" s="138"/>
      <c r="V95" s="138"/>
      <c r="W95" s="138">
        <v>150000</v>
      </c>
      <c r="X95" s="151">
        <v>50000</v>
      </c>
      <c r="Y95" s="148">
        <f t="shared" si="24"/>
        <v>50000</v>
      </c>
      <c r="Z95" s="138"/>
      <c r="AA95" s="138"/>
      <c r="AB95" s="138"/>
      <c r="AC95" s="138">
        <v>50000</v>
      </c>
      <c r="AD95" s="31"/>
      <c r="AE95" s="138">
        <v>50000</v>
      </c>
      <c r="AF95" s="31"/>
      <c r="AG95" s="138">
        <v>50000</v>
      </c>
      <c r="AH95" s="31"/>
      <c r="AI95" s="31"/>
      <c r="AJ95" s="31"/>
      <c r="AK95" s="31"/>
      <c r="AL95" s="31"/>
      <c r="AM95" s="138">
        <v>50000</v>
      </c>
      <c r="AN95" s="31"/>
      <c r="AO95" s="31"/>
      <c r="AP95" s="31"/>
      <c r="AQ95" s="31"/>
      <c r="AR95" s="187">
        <v>43430</v>
      </c>
      <c r="AS95" s="177">
        <v>1</v>
      </c>
      <c r="AT95" s="177"/>
      <c r="AU95" s="178" t="s">
        <v>373</v>
      </c>
      <c r="AV95" s="113"/>
      <c r="AW95" s="31"/>
      <c r="AX95" s="31"/>
      <c r="AY95" s="31"/>
      <c r="AZ95" s="31"/>
      <c r="BA95" s="31"/>
      <c r="BB95" s="31"/>
      <c r="BC95" s="31"/>
      <c r="BD95" s="31"/>
      <c r="BE95" s="31"/>
      <c r="BF95" s="31"/>
      <c r="BG95" s="31"/>
      <c r="BH95" s="31"/>
      <c r="BI95" s="31"/>
      <c r="BJ95" s="31"/>
      <c r="BK95" s="31"/>
      <c r="BL95" s="31"/>
      <c r="BM95" s="31"/>
      <c r="BN95" s="31"/>
      <c r="BO95" s="31"/>
      <c r="BP95" s="54"/>
    </row>
    <row r="96" spans="1:68" s="12" customFormat="1" ht="14.25" customHeight="1">
      <c r="A96" s="29">
        <v>14</v>
      </c>
      <c r="B96" s="30" t="s">
        <v>460</v>
      </c>
      <c r="C96" s="176" t="s">
        <v>410</v>
      </c>
      <c r="D96" s="137" t="s">
        <v>408</v>
      </c>
      <c r="E96" s="138">
        <v>1</v>
      </c>
      <c r="F96" s="138"/>
      <c r="G96" s="138">
        <v>1</v>
      </c>
      <c r="H96" s="31"/>
      <c r="I96" s="31"/>
      <c r="J96" s="31"/>
      <c r="K96" s="31"/>
      <c r="L96" s="31"/>
      <c r="M96" s="31"/>
      <c r="N96" s="31"/>
      <c r="O96" s="31"/>
      <c r="P96" s="138">
        <v>85</v>
      </c>
      <c r="Q96" s="138"/>
      <c r="R96" s="31"/>
      <c r="S96" s="139" t="s">
        <v>466</v>
      </c>
      <c r="T96" s="138">
        <v>3</v>
      </c>
      <c r="U96" s="138"/>
      <c r="V96" s="138"/>
      <c r="W96" s="138">
        <v>150000</v>
      </c>
      <c r="X96" s="151">
        <v>50000</v>
      </c>
      <c r="Y96" s="148">
        <f t="shared" si="24"/>
        <v>50000</v>
      </c>
      <c r="Z96" s="138"/>
      <c r="AA96" s="138"/>
      <c r="AB96" s="138"/>
      <c r="AC96" s="138">
        <v>50000</v>
      </c>
      <c r="AD96" s="31"/>
      <c r="AE96" s="138">
        <v>50000</v>
      </c>
      <c r="AF96" s="31"/>
      <c r="AG96" s="138">
        <v>50000</v>
      </c>
      <c r="AH96" s="31"/>
      <c r="AI96" s="31"/>
      <c r="AJ96" s="31"/>
      <c r="AK96" s="31"/>
      <c r="AL96" s="31"/>
      <c r="AM96" s="138">
        <v>50000</v>
      </c>
      <c r="AN96" s="31"/>
      <c r="AO96" s="31"/>
      <c r="AP96" s="31"/>
      <c r="AQ96" s="31"/>
      <c r="AR96" s="187">
        <v>43430</v>
      </c>
      <c r="AS96" s="177">
        <v>1</v>
      </c>
      <c r="AT96" s="177"/>
      <c r="AU96" s="178" t="s">
        <v>373</v>
      </c>
      <c r="AV96" s="113"/>
      <c r="AW96" s="31"/>
      <c r="AX96" s="31"/>
      <c r="AY96" s="31"/>
      <c r="AZ96" s="31"/>
      <c r="BA96" s="31"/>
      <c r="BB96" s="31"/>
      <c r="BC96" s="31"/>
      <c r="BD96" s="31"/>
      <c r="BE96" s="31"/>
      <c r="BF96" s="31"/>
      <c r="BG96" s="31"/>
      <c r="BH96" s="31"/>
      <c r="BI96" s="31"/>
      <c r="BJ96" s="31"/>
      <c r="BK96" s="31"/>
      <c r="BL96" s="31"/>
      <c r="BM96" s="31"/>
      <c r="BN96" s="31"/>
      <c r="BO96" s="31"/>
      <c r="BP96" s="54"/>
    </row>
    <row r="97" spans="1:68" s="12" customFormat="1" ht="14.25" customHeight="1">
      <c r="A97" s="29">
        <v>15</v>
      </c>
      <c r="B97" s="30" t="s">
        <v>460</v>
      </c>
      <c r="C97" s="176" t="s">
        <v>389</v>
      </c>
      <c r="D97" s="137" t="s">
        <v>411</v>
      </c>
      <c r="E97" s="138">
        <v>1</v>
      </c>
      <c r="F97" s="138"/>
      <c r="G97" s="138">
        <v>1</v>
      </c>
      <c r="H97" s="31"/>
      <c r="I97" s="31"/>
      <c r="J97" s="31"/>
      <c r="K97" s="31"/>
      <c r="L97" s="31"/>
      <c r="M97" s="31"/>
      <c r="N97" s="31"/>
      <c r="O97" s="31"/>
      <c r="P97" s="138">
        <v>85</v>
      </c>
      <c r="Q97" s="138"/>
      <c r="R97" s="31"/>
      <c r="S97" s="139" t="s">
        <v>466</v>
      </c>
      <c r="T97" s="138">
        <v>3</v>
      </c>
      <c r="U97" s="138"/>
      <c r="V97" s="138"/>
      <c r="W97" s="138">
        <v>150000</v>
      </c>
      <c r="X97" s="151">
        <v>50000</v>
      </c>
      <c r="Y97" s="148">
        <f t="shared" si="24"/>
        <v>50000</v>
      </c>
      <c r="Z97" s="138"/>
      <c r="AA97" s="138"/>
      <c r="AB97" s="138"/>
      <c r="AC97" s="138">
        <v>50000</v>
      </c>
      <c r="AD97" s="31"/>
      <c r="AE97" s="138">
        <v>50000</v>
      </c>
      <c r="AF97" s="31"/>
      <c r="AG97" s="138">
        <v>50000</v>
      </c>
      <c r="AH97" s="31"/>
      <c r="AI97" s="31"/>
      <c r="AJ97" s="31"/>
      <c r="AK97" s="31"/>
      <c r="AL97" s="31"/>
      <c r="AM97" s="138">
        <v>50000</v>
      </c>
      <c r="AN97" s="31"/>
      <c r="AO97" s="31"/>
      <c r="AP97" s="31"/>
      <c r="AQ97" s="31"/>
      <c r="AR97" s="187">
        <v>43430</v>
      </c>
      <c r="AS97" s="177">
        <v>1</v>
      </c>
      <c r="AT97" s="177"/>
      <c r="AU97" s="178" t="s">
        <v>373</v>
      </c>
      <c r="AV97" s="113"/>
      <c r="AW97" s="31"/>
      <c r="AX97" s="31"/>
      <c r="AY97" s="31"/>
      <c r="AZ97" s="31"/>
      <c r="BA97" s="31"/>
      <c r="BB97" s="31"/>
      <c r="BC97" s="31"/>
      <c r="BD97" s="31"/>
      <c r="BE97" s="31"/>
      <c r="BF97" s="31"/>
      <c r="BG97" s="31"/>
      <c r="BH97" s="31"/>
      <c r="BI97" s="31"/>
      <c r="BJ97" s="31"/>
      <c r="BK97" s="31"/>
      <c r="BL97" s="31"/>
      <c r="BM97" s="31"/>
      <c r="BN97" s="31"/>
      <c r="BO97" s="31"/>
      <c r="BP97" s="54"/>
    </row>
    <row r="98" spans="1:68" s="12" customFormat="1" ht="14.25" customHeight="1">
      <c r="A98" s="29">
        <v>16</v>
      </c>
      <c r="B98" s="30" t="s">
        <v>460</v>
      </c>
      <c r="C98" s="176" t="s">
        <v>390</v>
      </c>
      <c r="D98" s="137" t="s">
        <v>412</v>
      </c>
      <c r="E98" s="138">
        <v>1</v>
      </c>
      <c r="F98" s="138"/>
      <c r="G98" s="138">
        <v>1</v>
      </c>
      <c r="H98" s="31"/>
      <c r="I98" s="31"/>
      <c r="J98" s="31"/>
      <c r="K98" s="31"/>
      <c r="L98" s="31"/>
      <c r="M98" s="31"/>
      <c r="N98" s="31"/>
      <c r="O98" s="31"/>
      <c r="P98" s="138">
        <v>85</v>
      </c>
      <c r="Q98" s="138"/>
      <c r="R98" s="31"/>
      <c r="S98" s="139" t="s">
        <v>466</v>
      </c>
      <c r="T98" s="138">
        <v>3</v>
      </c>
      <c r="U98" s="138"/>
      <c r="V98" s="138"/>
      <c r="W98" s="138">
        <v>150000</v>
      </c>
      <c r="X98" s="151">
        <v>50000</v>
      </c>
      <c r="Y98" s="148">
        <f t="shared" si="24"/>
        <v>50000</v>
      </c>
      <c r="Z98" s="138"/>
      <c r="AA98" s="138"/>
      <c r="AB98" s="138"/>
      <c r="AC98" s="138">
        <v>50000</v>
      </c>
      <c r="AD98" s="31"/>
      <c r="AE98" s="138">
        <v>50000</v>
      </c>
      <c r="AF98" s="31"/>
      <c r="AG98" s="138">
        <v>50000</v>
      </c>
      <c r="AH98" s="31"/>
      <c r="AI98" s="31"/>
      <c r="AJ98" s="31"/>
      <c r="AK98" s="31"/>
      <c r="AL98" s="31"/>
      <c r="AM98" s="138">
        <v>50000</v>
      </c>
      <c r="AN98" s="31"/>
      <c r="AO98" s="31"/>
      <c r="AP98" s="31"/>
      <c r="AQ98" s="31"/>
      <c r="AR98" s="187">
        <v>43430</v>
      </c>
      <c r="AS98" s="177">
        <v>1</v>
      </c>
      <c r="AT98" s="177"/>
      <c r="AU98" s="178" t="s">
        <v>373</v>
      </c>
      <c r="AV98" s="113"/>
      <c r="AW98" s="31"/>
      <c r="AX98" s="31"/>
      <c r="AY98" s="31"/>
      <c r="AZ98" s="31"/>
      <c r="BA98" s="31"/>
      <c r="BB98" s="31"/>
      <c r="BC98" s="31"/>
      <c r="BD98" s="31"/>
      <c r="BE98" s="31"/>
      <c r="BF98" s="31"/>
      <c r="BG98" s="31"/>
      <c r="BH98" s="31"/>
      <c r="BI98" s="31"/>
      <c r="BJ98" s="31"/>
      <c r="BK98" s="31"/>
      <c r="BL98" s="31"/>
      <c r="BM98" s="31"/>
      <c r="BN98" s="31"/>
      <c r="BO98" s="31"/>
      <c r="BP98" s="54"/>
    </row>
    <row r="99" spans="1:68" s="12" customFormat="1" ht="14.25" customHeight="1">
      <c r="A99" s="29">
        <v>17</v>
      </c>
      <c r="B99" s="30" t="s">
        <v>460</v>
      </c>
      <c r="C99" s="176" t="s">
        <v>413</v>
      </c>
      <c r="D99" s="137" t="s">
        <v>412</v>
      </c>
      <c r="E99" s="138">
        <v>1</v>
      </c>
      <c r="F99" s="138"/>
      <c r="G99" s="138">
        <v>1</v>
      </c>
      <c r="H99" s="31"/>
      <c r="I99" s="31"/>
      <c r="J99" s="31"/>
      <c r="K99" s="31"/>
      <c r="L99" s="31"/>
      <c r="M99" s="31"/>
      <c r="N99" s="31"/>
      <c r="O99" s="31"/>
      <c r="P99" s="138">
        <v>85</v>
      </c>
      <c r="Q99" s="138"/>
      <c r="R99" s="31"/>
      <c r="S99" s="139" t="s">
        <v>466</v>
      </c>
      <c r="T99" s="138">
        <v>3</v>
      </c>
      <c r="U99" s="138"/>
      <c r="V99" s="138"/>
      <c r="W99" s="138">
        <v>150000</v>
      </c>
      <c r="X99" s="151">
        <v>50000</v>
      </c>
      <c r="Y99" s="148">
        <f t="shared" si="24"/>
        <v>50000</v>
      </c>
      <c r="Z99" s="138"/>
      <c r="AA99" s="138"/>
      <c r="AB99" s="138"/>
      <c r="AC99" s="138">
        <v>50000</v>
      </c>
      <c r="AD99" s="31"/>
      <c r="AE99" s="138">
        <v>50000</v>
      </c>
      <c r="AF99" s="31"/>
      <c r="AG99" s="138">
        <v>50000</v>
      </c>
      <c r="AH99" s="31"/>
      <c r="AI99" s="31"/>
      <c r="AJ99" s="31"/>
      <c r="AK99" s="31"/>
      <c r="AL99" s="31"/>
      <c r="AM99" s="138">
        <v>50000</v>
      </c>
      <c r="AN99" s="31"/>
      <c r="AO99" s="31"/>
      <c r="AP99" s="31"/>
      <c r="AQ99" s="31"/>
      <c r="AR99" s="187">
        <v>43430</v>
      </c>
      <c r="AS99" s="177">
        <v>1</v>
      </c>
      <c r="AT99" s="177"/>
      <c r="AU99" s="178" t="s">
        <v>373</v>
      </c>
      <c r="AV99" s="113"/>
      <c r="AW99" s="31"/>
      <c r="AX99" s="31"/>
      <c r="AY99" s="31"/>
      <c r="AZ99" s="31"/>
      <c r="BA99" s="31"/>
      <c r="BB99" s="31"/>
      <c r="BC99" s="31"/>
      <c r="BD99" s="31"/>
      <c r="BE99" s="31"/>
      <c r="BF99" s="31"/>
      <c r="BG99" s="31"/>
      <c r="BH99" s="31"/>
      <c r="BI99" s="31"/>
      <c r="BJ99" s="31"/>
      <c r="BK99" s="31"/>
      <c r="BL99" s="31"/>
      <c r="BM99" s="31"/>
      <c r="BN99" s="31"/>
      <c r="BO99" s="31"/>
      <c r="BP99" s="54"/>
    </row>
    <row r="100" spans="1:68" s="12" customFormat="1" ht="14.25" customHeight="1">
      <c r="A100" s="29">
        <v>18</v>
      </c>
      <c r="B100" s="30" t="s">
        <v>460</v>
      </c>
      <c r="C100" s="176" t="s">
        <v>391</v>
      </c>
      <c r="D100" s="137" t="s">
        <v>414</v>
      </c>
      <c r="E100" s="138">
        <v>1</v>
      </c>
      <c r="F100" s="138"/>
      <c r="G100" s="138">
        <v>1</v>
      </c>
      <c r="H100" s="31"/>
      <c r="I100" s="31"/>
      <c r="J100" s="31"/>
      <c r="K100" s="31"/>
      <c r="L100" s="31"/>
      <c r="M100" s="31"/>
      <c r="N100" s="31"/>
      <c r="O100" s="31"/>
      <c r="P100" s="138">
        <v>85</v>
      </c>
      <c r="Q100" s="138"/>
      <c r="R100" s="31"/>
      <c r="S100" s="139" t="s">
        <v>466</v>
      </c>
      <c r="T100" s="138">
        <v>3</v>
      </c>
      <c r="U100" s="138"/>
      <c r="V100" s="138"/>
      <c r="W100" s="138">
        <v>150000</v>
      </c>
      <c r="X100" s="151">
        <v>50000</v>
      </c>
      <c r="Y100" s="148">
        <f t="shared" si="24"/>
        <v>50000</v>
      </c>
      <c r="Z100" s="138"/>
      <c r="AA100" s="138"/>
      <c r="AB100" s="138"/>
      <c r="AC100" s="138">
        <v>50000</v>
      </c>
      <c r="AD100" s="31"/>
      <c r="AE100" s="138">
        <v>50000</v>
      </c>
      <c r="AF100" s="31"/>
      <c r="AG100" s="138">
        <v>50000</v>
      </c>
      <c r="AH100" s="31"/>
      <c r="AI100" s="31"/>
      <c r="AJ100" s="31"/>
      <c r="AK100" s="31"/>
      <c r="AL100" s="31"/>
      <c r="AM100" s="138">
        <v>50000</v>
      </c>
      <c r="AN100" s="31"/>
      <c r="AO100" s="31"/>
      <c r="AP100" s="31"/>
      <c r="AQ100" s="31"/>
      <c r="AR100" s="187">
        <v>43430</v>
      </c>
      <c r="AS100" s="177">
        <v>1</v>
      </c>
      <c r="AT100" s="177"/>
      <c r="AU100" s="178" t="s">
        <v>373</v>
      </c>
      <c r="AV100" s="113"/>
      <c r="AW100" s="31"/>
      <c r="AX100" s="31"/>
      <c r="AY100" s="31"/>
      <c r="AZ100" s="31"/>
      <c r="BA100" s="31"/>
      <c r="BB100" s="31"/>
      <c r="BC100" s="31"/>
      <c r="BD100" s="31"/>
      <c r="BE100" s="31"/>
      <c r="BF100" s="31"/>
      <c r="BG100" s="31"/>
      <c r="BH100" s="31"/>
      <c r="BI100" s="31"/>
      <c r="BJ100" s="31"/>
      <c r="BK100" s="31"/>
      <c r="BL100" s="31"/>
      <c r="BM100" s="31"/>
      <c r="BN100" s="31"/>
      <c r="BO100" s="31"/>
      <c r="BP100" s="54"/>
    </row>
    <row r="101" spans="1:68" s="12" customFormat="1" ht="14.25" customHeight="1">
      <c r="A101" s="29">
        <v>19</v>
      </c>
      <c r="B101" s="30" t="s">
        <v>460</v>
      </c>
      <c r="C101" s="176" t="s">
        <v>392</v>
      </c>
      <c r="D101" s="137" t="s">
        <v>415</v>
      </c>
      <c r="E101" s="138">
        <v>1</v>
      </c>
      <c r="F101" s="164"/>
      <c r="G101" s="138">
        <v>1</v>
      </c>
      <c r="H101" s="31"/>
      <c r="I101" s="31"/>
      <c r="J101" s="31"/>
      <c r="K101" s="31"/>
      <c r="L101" s="31"/>
      <c r="M101" s="31"/>
      <c r="N101" s="31"/>
      <c r="O101" s="31"/>
      <c r="P101" s="138">
        <v>85</v>
      </c>
      <c r="Q101" s="164"/>
      <c r="R101" s="31"/>
      <c r="S101" s="139" t="s">
        <v>466</v>
      </c>
      <c r="T101" s="138">
        <v>3</v>
      </c>
      <c r="U101" s="138"/>
      <c r="V101" s="138"/>
      <c r="W101" s="138">
        <v>150000</v>
      </c>
      <c r="X101" s="151">
        <v>50000</v>
      </c>
      <c r="Y101" s="148">
        <f t="shared" si="24"/>
        <v>50000</v>
      </c>
      <c r="Z101" s="138"/>
      <c r="AA101" s="138"/>
      <c r="AB101" s="164"/>
      <c r="AC101" s="138">
        <v>50000</v>
      </c>
      <c r="AD101" s="31"/>
      <c r="AE101" s="138">
        <v>50000</v>
      </c>
      <c r="AF101" s="31"/>
      <c r="AG101" s="138">
        <v>50000</v>
      </c>
      <c r="AH101" s="31"/>
      <c r="AI101" s="31"/>
      <c r="AJ101" s="31"/>
      <c r="AK101" s="31"/>
      <c r="AL101" s="31"/>
      <c r="AM101" s="138">
        <v>50000</v>
      </c>
      <c r="AN101" s="31"/>
      <c r="AO101" s="31"/>
      <c r="AP101" s="31"/>
      <c r="AQ101" s="31"/>
      <c r="AR101" s="187">
        <v>43430</v>
      </c>
      <c r="AS101" s="177">
        <v>1</v>
      </c>
      <c r="AT101" s="177"/>
      <c r="AU101" s="178" t="s">
        <v>373</v>
      </c>
      <c r="AV101" s="113"/>
      <c r="AW101" s="31"/>
      <c r="AX101" s="31"/>
      <c r="AY101" s="31"/>
      <c r="AZ101" s="31"/>
      <c r="BA101" s="31"/>
      <c r="BB101" s="31"/>
      <c r="BC101" s="31"/>
      <c r="BD101" s="31"/>
      <c r="BE101" s="31"/>
      <c r="BF101" s="31"/>
      <c r="BG101" s="31"/>
      <c r="BH101" s="31"/>
      <c r="BI101" s="31"/>
      <c r="BJ101" s="31"/>
      <c r="BK101" s="31"/>
      <c r="BL101" s="31"/>
      <c r="BM101" s="31"/>
      <c r="BN101" s="31"/>
      <c r="BO101" s="31"/>
      <c r="BP101" s="54"/>
    </row>
    <row r="102" spans="1:68" s="12" customFormat="1" ht="14.25" customHeight="1">
      <c r="A102" s="29">
        <v>20</v>
      </c>
      <c r="B102" s="30" t="s">
        <v>460</v>
      </c>
      <c r="C102" s="176" t="s">
        <v>393</v>
      </c>
      <c r="D102" s="137" t="s">
        <v>416</v>
      </c>
      <c r="E102" s="138">
        <v>1</v>
      </c>
      <c r="F102" s="165"/>
      <c r="G102" s="138">
        <v>1</v>
      </c>
      <c r="H102" s="31"/>
      <c r="I102" s="31"/>
      <c r="J102" s="31"/>
      <c r="K102" s="31"/>
      <c r="L102" s="31"/>
      <c r="M102" s="31"/>
      <c r="N102" s="31"/>
      <c r="O102" s="31"/>
      <c r="P102" s="138">
        <v>85</v>
      </c>
      <c r="Q102" s="165"/>
      <c r="R102" s="31"/>
      <c r="S102" s="139" t="s">
        <v>466</v>
      </c>
      <c r="T102" s="138">
        <v>3</v>
      </c>
      <c r="U102" s="169"/>
      <c r="V102" s="169"/>
      <c r="W102" s="138">
        <v>150000</v>
      </c>
      <c r="X102" s="151">
        <v>50000</v>
      </c>
      <c r="Y102" s="148">
        <f t="shared" si="24"/>
        <v>50000</v>
      </c>
      <c r="Z102" s="138"/>
      <c r="AA102" s="138"/>
      <c r="AB102" s="165"/>
      <c r="AC102" s="138">
        <v>50000</v>
      </c>
      <c r="AD102" s="31"/>
      <c r="AE102" s="138">
        <v>50000</v>
      </c>
      <c r="AF102" s="31"/>
      <c r="AG102" s="138">
        <v>50000</v>
      </c>
      <c r="AH102" s="31"/>
      <c r="AI102" s="31"/>
      <c r="AJ102" s="31"/>
      <c r="AK102" s="31"/>
      <c r="AL102" s="31"/>
      <c r="AM102" s="138">
        <v>50000</v>
      </c>
      <c r="AN102" s="31"/>
      <c r="AO102" s="31"/>
      <c r="AP102" s="31"/>
      <c r="AQ102" s="31"/>
      <c r="AR102" s="187">
        <v>43430</v>
      </c>
      <c r="AS102" s="177">
        <v>1</v>
      </c>
      <c r="AT102" s="177"/>
      <c r="AU102" s="178" t="s">
        <v>373</v>
      </c>
      <c r="AV102" s="113"/>
      <c r="AW102" s="31"/>
      <c r="AX102" s="31"/>
      <c r="AY102" s="31"/>
      <c r="AZ102" s="31"/>
      <c r="BA102" s="31"/>
      <c r="BB102" s="31"/>
      <c r="BC102" s="31"/>
      <c r="BD102" s="31"/>
      <c r="BE102" s="31"/>
      <c r="BF102" s="31"/>
      <c r="BG102" s="31"/>
      <c r="BH102" s="31"/>
      <c r="BI102" s="31"/>
      <c r="BJ102" s="31"/>
      <c r="BK102" s="31"/>
      <c r="BL102" s="31"/>
      <c r="BM102" s="31"/>
      <c r="BN102" s="31"/>
      <c r="BO102" s="31"/>
      <c r="BP102" s="54"/>
    </row>
    <row r="103" spans="1:68" s="12" customFormat="1" ht="14.25" customHeight="1">
      <c r="A103" s="29">
        <v>21</v>
      </c>
      <c r="B103" s="30" t="s">
        <v>460</v>
      </c>
      <c r="C103" s="176" t="s">
        <v>394</v>
      </c>
      <c r="D103" s="137" t="s">
        <v>417</v>
      </c>
      <c r="E103" s="138">
        <v>1</v>
      </c>
      <c r="F103" s="165"/>
      <c r="G103" s="138">
        <v>1</v>
      </c>
      <c r="H103" s="31"/>
      <c r="I103" s="31"/>
      <c r="J103" s="31"/>
      <c r="K103" s="31"/>
      <c r="L103" s="31"/>
      <c r="M103" s="31"/>
      <c r="N103" s="31"/>
      <c r="O103" s="31"/>
      <c r="P103" s="138">
        <v>85</v>
      </c>
      <c r="Q103" s="165"/>
      <c r="R103" s="31"/>
      <c r="S103" s="139" t="s">
        <v>466</v>
      </c>
      <c r="T103" s="138">
        <v>3</v>
      </c>
      <c r="U103" s="169"/>
      <c r="V103" s="169"/>
      <c r="W103" s="138">
        <v>150000</v>
      </c>
      <c r="X103" s="151">
        <v>50000</v>
      </c>
      <c r="Y103" s="148">
        <f t="shared" si="24"/>
        <v>50000</v>
      </c>
      <c r="Z103" s="138"/>
      <c r="AA103" s="138"/>
      <c r="AB103" s="165"/>
      <c r="AC103" s="138">
        <v>50000</v>
      </c>
      <c r="AD103" s="31"/>
      <c r="AE103" s="138">
        <v>50000</v>
      </c>
      <c r="AF103" s="31"/>
      <c r="AG103" s="138">
        <v>50000</v>
      </c>
      <c r="AH103" s="31"/>
      <c r="AI103" s="31"/>
      <c r="AJ103" s="31"/>
      <c r="AK103" s="31"/>
      <c r="AL103" s="31"/>
      <c r="AM103" s="138">
        <v>50000</v>
      </c>
      <c r="AN103" s="31"/>
      <c r="AO103" s="31"/>
      <c r="AP103" s="31"/>
      <c r="AQ103" s="31"/>
      <c r="AR103" s="187">
        <v>43430</v>
      </c>
      <c r="AS103" s="177">
        <v>1</v>
      </c>
      <c r="AT103" s="177"/>
      <c r="AU103" s="178" t="s">
        <v>373</v>
      </c>
      <c r="AV103" s="113"/>
      <c r="AW103" s="31"/>
      <c r="AX103" s="31"/>
      <c r="AY103" s="31"/>
      <c r="AZ103" s="31"/>
      <c r="BA103" s="31"/>
      <c r="BB103" s="31"/>
      <c r="BC103" s="31"/>
      <c r="BD103" s="31"/>
      <c r="BE103" s="31"/>
      <c r="BF103" s="31"/>
      <c r="BG103" s="31"/>
      <c r="BH103" s="31"/>
      <c r="BI103" s="31"/>
      <c r="BJ103" s="31"/>
      <c r="BK103" s="31"/>
      <c r="BL103" s="31"/>
      <c r="BM103" s="31"/>
      <c r="BN103" s="31"/>
      <c r="BO103" s="31"/>
      <c r="BP103" s="54"/>
    </row>
    <row r="104" spans="1:68" s="12" customFormat="1" ht="14.25" customHeight="1">
      <c r="A104" s="29">
        <v>22</v>
      </c>
      <c r="B104" s="30" t="s">
        <v>460</v>
      </c>
      <c r="C104" s="176" t="s">
        <v>418</v>
      </c>
      <c r="D104" s="137" t="s">
        <v>417</v>
      </c>
      <c r="E104" s="138">
        <v>1</v>
      </c>
      <c r="F104" s="165"/>
      <c r="G104" s="138">
        <v>1</v>
      </c>
      <c r="H104" s="31"/>
      <c r="I104" s="31"/>
      <c r="J104" s="31"/>
      <c r="K104" s="31"/>
      <c r="L104" s="31"/>
      <c r="M104" s="31"/>
      <c r="N104" s="31"/>
      <c r="O104" s="31"/>
      <c r="P104" s="138">
        <v>85</v>
      </c>
      <c r="Q104" s="165"/>
      <c r="R104" s="31"/>
      <c r="S104" s="139" t="s">
        <v>466</v>
      </c>
      <c r="T104" s="138">
        <v>3</v>
      </c>
      <c r="U104" s="169"/>
      <c r="V104" s="169"/>
      <c r="W104" s="138">
        <v>150000</v>
      </c>
      <c r="X104" s="151">
        <v>50000</v>
      </c>
      <c r="Y104" s="148">
        <f t="shared" si="24"/>
        <v>50000</v>
      </c>
      <c r="Z104" s="138"/>
      <c r="AA104" s="138"/>
      <c r="AB104" s="165"/>
      <c r="AC104" s="138">
        <v>50000</v>
      </c>
      <c r="AD104" s="31"/>
      <c r="AE104" s="138">
        <v>50000</v>
      </c>
      <c r="AF104" s="31"/>
      <c r="AG104" s="138">
        <v>50000</v>
      </c>
      <c r="AH104" s="31"/>
      <c r="AI104" s="31"/>
      <c r="AJ104" s="31"/>
      <c r="AK104" s="31"/>
      <c r="AL104" s="31"/>
      <c r="AM104" s="138">
        <v>50000</v>
      </c>
      <c r="AN104" s="31"/>
      <c r="AO104" s="31"/>
      <c r="AP104" s="31"/>
      <c r="AQ104" s="31"/>
      <c r="AR104" s="187">
        <v>43430</v>
      </c>
      <c r="AS104" s="177">
        <v>1</v>
      </c>
      <c r="AT104" s="177"/>
      <c r="AU104" s="178" t="s">
        <v>373</v>
      </c>
      <c r="AV104" s="113"/>
      <c r="AW104" s="31"/>
      <c r="AX104" s="31"/>
      <c r="AY104" s="31"/>
      <c r="AZ104" s="31"/>
      <c r="BA104" s="31"/>
      <c r="BB104" s="31"/>
      <c r="BC104" s="31"/>
      <c r="BD104" s="31"/>
      <c r="BE104" s="31"/>
      <c r="BF104" s="31"/>
      <c r="BG104" s="31"/>
      <c r="BH104" s="31"/>
      <c r="BI104" s="31"/>
      <c r="BJ104" s="31"/>
      <c r="BK104" s="31"/>
      <c r="BL104" s="31"/>
      <c r="BM104" s="31"/>
      <c r="BN104" s="31"/>
      <c r="BO104" s="31"/>
      <c r="BP104" s="54"/>
    </row>
    <row r="105" spans="1:68" s="12" customFormat="1" ht="14.25" customHeight="1">
      <c r="A105" s="29">
        <v>23</v>
      </c>
      <c r="B105" s="30" t="s">
        <v>460</v>
      </c>
      <c r="C105" s="176" t="s">
        <v>395</v>
      </c>
      <c r="D105" s="137" t="s">
        <v>419</v>
      </c>
      <c r="E105" s="135">
        <v>1</v>
      </c>
      <c r="F105" s="165"/>
      <c r="G105" s="135">
        <v>1</v>
      </c>
      <c r="H105" s="31"/>
      <c r="I105" s="31"/>
      <c r="J105" s="31"/>
      <c r="K105" s="31"/>
      <c r="L105" s="31"/>
      <c r="M105" s="31"/>
      <c r="N105" s="31"/>
      <c r="O105" s="31"/>
      <c r="P105" s="138">
        <v>85</v>
      </c>
      <c r="Q105" s="165"/>
      <c r="R105" s="31"/>
      <c r="S105" s="139" t="s">
        <v>466</v>
      </c>
      <c r="T105" s="138">
        <v>3</v>
      </c>
      <c r="U105" s="169"/>
      <c r="V105" s="169"/>
      <c r="W105" s="138">
        <v>150000</v>
      </c>
      <c r="X105" s="151">
        <v>50000</v>
      </c>
      <c r="Y105" s="148">
        <f>SUM(Z105:AD105)</f>
        <v>50000</v>
      </c>
      <c r="Z105" s="138"/>
      <c r="AA105" s="138"/>
      <c r="AB105" s="165"/>
      <c r="AC105" s="138">
        <v>50000</v>
      </c>
      <c r="AD105" s="31"/>
      <c r="AE105" s="138">
        <v>50000</v>
      </c>
      <c r="AF105" s="31"/>
      <c r="AG105" s="138">
        <v>50000</v>
      </c>
      <c r="AH105" s="31"/>
      <c r="AI105" s="31"/>
      <c r="AJ105" s="31"/>
      <c r="AK105" s="31"/>
      <c r="AL105" s="31"/>
      <c r="AM105" s="138">
        <v>50000</v>
      </c>
      <c r="AN105" s="31"/>
      <c r="AO105" s="31"/>
      <c r="AP105" s="31"/>
      <c r="AQ105" s="31"/>
      <c r="AR105" s="187">
        <v>43430</v>
      </c>
      <c r="AS105" s="177">
        <v>1</v>
      </c>
      <c r="AT105" s="177"/>
      <c r="AU105" s="178" t="s">
        <v>373</v>
      </c>
      <c r="AV105" s="113"/>
      <c r="AW105" s="31">
        <f>SUM(AX105:AY105)</f>
        <v>0</v>
      </c>
      <c r="AX105" s="31"/>
      <c r="AY105" s="31"/>
      <c r="AZ105" s="31"/>
      <c r="BA105" s="31"/>
      <c r="BB105" s="31"/>
      <c r="BC105" s="31">
        <f>AO105-AZ105-BA105-BB105</f>
        <v>0</v>
      </c>
      <c r="BD105" s="31"/>
      <c r="BE105" s="31"/>
      <c r="BF105" s="31"/>
      <c r="BG105" s="31"/>
      <c r="BH105" s="31"/>
      <c r="BI105" s="31"/>
      <c r="BJ105" s="31">
        <f>AO105-BE105-BF105-BG105-BH105-BI105</f>
        <v>0</v>
      </c>
      <c r="BK105" s="31"/>
      <c r="BL105" s="31"/>
      <c r="BM105" s="31"/>
      <c r="BN105" s="31"/>
      <c r="BO105" s="31"/>
      <c r="BP105" s="54"/>
    </row>
    <row r="106" spans="1:68" s="116" customFormat="1" ht="14.25" customHeight="1">
      <c r="A106" s="285" t="s">
        <v>113</v>
      </c>
      <c r="B106" s="286"/>
      <c r="C106" s="28">
        <f>SUM(C107:C108)</f>
        <v>0</v>
      </c>
      <c r="D106" s="28">
        <f aca="true" t="shared" si="25" ref="D106:AI106">SUM(D107:D108)</f>
        <v>0</v>
      </c>
      <c r="E106" s="28">
        <f t="shared" si="25"/>
        <v>0</v>
      </c>
      <c r="F106" s="28">
        <f t="shared" si="25"/>
        <v>0</v>
      </c>
      <c r="G106" s="28">
        <f t="shared" si="25"/>
        <v>0</v>
      </c>
      <c r="H106" s="28">
        <f t="shared" si="25"/>
        <v>0</v>
      </c>
      <c r="I106" s="28"/>
      <c r="J106" s="28">
        <f t="shared" si="25"/>
        <v>0</v>
      </c>
      <c r="K106" s="28">
        <f t="shared" si="25"/>
        <v>0</v>
      </c>
      <c r="L106" s="28">
        <f t="shared" si="25"/>
        <v>0</v>
      </c>
      <c r="M106" s="28">
        <f t="shared" si="25"/>
        <v>0</v>
      </c>
      <c r="N106" s="28">
        <f t="shared" si="25"/>
        <v>0</v>
      </c>
      <c r="O106" s="28">
        <f t="shared" si="25"/>
        <v>0</v>
      </c>
      <c r="P106" s="28">
        <f t="shared" si="25"/>
        <v>0</v>
      </c>
      <c r="Q106" s="28">
        <f t="shared" si="25"/>
        <v>0</v>
      </c>
      <c r="R106" s="28">
        <f t="shared" si="25"/>
        <v>0</v>
      </c>
      <c r="S106" s="28"/>
      <c r="T106" s="28">
        <f t="shared" si="25"/>
        <v>0</v>
      </c>
      <c r="U106" s="28">
        <f t="shared" si="25"/>
        <v>0</v>
      </c>
      <c r="V106" s="28">
        <f t="shared" si="25"/>
        <v>0</v>
      </c>
      <c r="W106" s="28">
        <f t="shared" si="25"/>
        <v>0</v>
      </c>
      <c r="X106" s="53" t="e">
        <f aca="true" t="shared" si="26" ref="X106:X114">ROUND(W106/T106,0)</f>
        <v>#DIV/0!</v>
      </c>
      <c r="Y106" s="98">
        <f t="shared" si="25"/>
        <v>0</v>
      </c>
      <c r="Z106" s="28">
        <f t="shared" si="25"/>
        <v>0</v>
      </c>
      <c r="AA106" s="28">
        <f t="shared" si="25"/>
        <v>0</v>
      </c>
      <c r="AB106" s="28">
        <f t="shared" si="25"/>
        <v>0</v>
      </c>
      <c r="AC106" s="28">
        <f t="shared" si="25"/>
        <v>0</v>
      </c>
      <c r="AD106" s="28">
        <f t="shared" si="25"/>
        <v>0</v>
      </c>
      <c r="AE106" s="28">
        <f t="shared" si="25"/>
        <v>0</v>
      </c>
      <c r="AF106" s="28">
        <f t="shared" si="25"/>
        <v>0</v>
      </c>
      <c r="AG106" s="28">
        <f t="shared" si="25"/>
        <v>0</v>
      </c>
      <c r="AH106" s="28">
        <f t="shared" si="25"/>
        <v>0</v>
      </c>
      <c r="AI106" s="28">
        <f t="shared" si="25"/>
        <v>0</v>
      </c>
      <c r="AJ106" s="28">
        <f aca="true" t="shared" si="27" ref="AJ106:BP106">SUM(AJ107:AJ108)</f>
        <v>0</v>
      </c>
      <c r="AK106" s="28">
        <f t="shared" si="27"/>
        <v>0</v>
      </c>
      <c r="AL106" s="28">
        <f t="shared" si="27"/>
        <v>0</v>
      </c>
      <c r="AM106" s="28">
        <f t="shared" si="27"/>
        <v>0</v>
      </c>
      <c r="AN106" s="28">
        <f t="shared" si="27"/>
        <v>0</v>
      </c>
      <c r="AO106" s="28">
        <f t="shared" si="27"/>
        <v>0</v>
      </c>
      <c r="AP106" s="28">
        <f t="shared" si="27"/>
        <v>0</v>
      </c>
      <c r="AQ106" s="28">
        <f t="shared" si="27"/>
        <v>0</v>
      </c>
      <c r="AR106" s="28">
        <f t="shared" si="27"/>
        <v>0</v>
      </c>
      <c r="AS106" s="28">
        <f t="shared" si="27"/>
        <v>0</v>
      </c>
      <c r="AT106" s="28">
        <f t="shared" si="27"/>
        <v>0</v>
      </c>
      <c r="AU106" s="53">
        <f t="shared" si="27"/>
        <v>0</v>
      </c>
      <c r="AV106" s="98">
        <f t="shared" si="27"/>
        <v>0</v>
      </c>
      <c r="AW106" s="28">
        <f t="shared" si="27"/>
        <v>0</v>
      </c>
      <c r="AX106" s="28">
        <f t="shared" si="27"/>
        <v>0</v>
      </c>
      <c r="AY106" s="28">
        <f t="shared" si="27"/>
        <v>0</v>
      </c>
      <c r="AZ106" s="28">
        <f t="shared" si="27"/>
        <v>0</v>
      </c>
      <c r="BA106" s="28">
        <f t="shared" si="27"/>
        <v>0</v>
      </c>
      <c r="BB106" s="28">
        <f t="shared" si="27"/>
        <v>0</v>
      </c>
      <c r="BC106" s="28">
        <f t="shared" si="27"/>
        <v>0</v>
      </c>
      <c r="BD106" s="28">
        <f t="shared" si="27"/>
        <v>0</v>
      </c>
      <c r="BE106" s="28">
        <f t="shared" si="27"/>
        <v>0</v>
      </c>
      <c r="BF106" s="28">
        <f t="shared" si="27"/>
        <v>0</v>
      </c>
      <c r="BG106" s="28">
        <f t="shared" si="27"/>
        <v>0</v>
      </c>
      <c r="BH106" s="28">
        <f t="shared" si="27"/>
        <v>0</v>
      </c>
      <c r="BI106" s="28">
        <f t="shared" si="27"/>
        <v>0</v>
      </c>
      <c r="BJ106" s="28">
        <f t="shared" si="27"/>
        <v>0</v>
      </c>
      <c r="BK106" s="28">
        <f t="shared" si="27"/>
        <v>0</v>
      </c>
      <c r="BL106" s="28">
        <f t="shared" si="27"/>
        <v>0</v>
      </c>
      <c r="BM106" s="28">
        <f t="shared" si="27"/>
        <v>0</v>
      </c>
      <c r="BN106" s="28">
        <f t="shared" si="27"/>
        <v>0</v>
      </c>
      <c r="BO106" s="28">
        <f t="shared" si="27"/>
        <v>0</v>
      </c>
      <c r="BP106" s="53">
        <f t="shared" si="27"/>
        <v>0</v>
      </c>
    </row>
    <row r="107" spans="1:68" s="12" customFormat="1" ht="14.25" customHeight="1">
      <c r="A107" s="29">
        <v>1</v>
      </c>
      <c r="B107" s="30" t="s">
        <v>114</v>
      </c>
      <c r="C107" s="31"/>
      <c r="D107" s="31"/>
      <c r="E107" s="31"/>
      <c r="F107" s="31"/>
      <c r="G107" s="31"/>
      <c r="H107" s="31"/>
      <c r="I107" s="31"/>
      <c r="J107" s="31"/>
      <c r="K107" s="31"/>
      <c r="L107" s="31"/>
      <c r="M107" s="31"/>
      <c r="N107" s="31"/>
      <c r="O107" s="31"/>
      <c r="P107" s="31"/>
      <c r="Q107" s="31"/>
      <c r="R107" s="31"/>
      <c r="S107" s="31"/>
      <c r="T107" s="31"/>
      <c r="U107" s="31"/>
      <c r="V107" s="31"/>
      <c r="W107" s="31"/>
      <c r="X107" s="53" t="e">
        <f t="shared" si="26"/>
        <v>#DIV/0!</v>
      </c>
      <c r="Y107" s="98">
        <f>SUM(Z107:AD107)</f>
        <v>0</v>
      </c>
      <c r="Z107" s="31"/>
      <c r="AA107" s="31"/>
      <c r="AB107" s="31"/>
      <c r="AC107" s="31"/>
      <c r="AD107" s="31"/>
      <c r="AE107" s="28">
        <f>SUM(AG107:AH107)</f>
        <v>0</v>
      </c>
      <c r="AF107" s="31"/>
      <c r="AG107" s="31"/>
      <c r="AH107" s="31"/>
      <c r="AI107" s="31"/>
      <c r="AJ107" s="31"/>
      <c r="AK107" s="31"/>
      <c r="AL107" s="31"/>
      <c r="AM107" s="31"/>
      <c r="AN107" s="28">
        <f>AE107-AI107-AJ107-AK107-AL107-AM107</f>
        <v>0</v>
      </c>
      <c r="AO107" s="28">
        <f>Y107-AE107</f>
        <v>0</v>
      </c>
      <c r="AP107" s="31"/>
      <c r="AQ107" s="28">
        <f>Z107-AF107</f>
        <v>0</v>
      </c>
      <c r="AR107" s="31"/>
      <c r="AS107" s="31"/>
      <c r="AT107" s="31"/>
      <c r="AU107" s="54"/>
      <c r="AV107" s="113"/>
      <c r="AW107" s="28">
        <f>SUM(AX107:AY107)</f>
        <v>0</v>
      </c>
      <c r="AX107" s="31"/>
      <c r="AY107" s="31"/>
      <c r="AZ107" s="31"/>
      <c r="BA107" s="31"/>
      <c r="BB107" s="31"/>
      <c r="BC107" s="28">
        <f>AO107-AZ107-BA107-BB107</f>
        <v>0</v>
      </c>
      <c r="BD107" s="31"/>
      <c r="BE107" s="31"/>
      <c r="BF107" s="31"/>
      <c r="BG107" s="31"/>
      <c r="BH107" s="31"/>
      <c r="BI107" s="31"/>
      <c r="BJ107" s="28">
        <f>AO107-BE107-BF107-BG107-BH107-BI107</f>
        <v>0</v>
      </c>
      <c r="BK107" s="31"/>
      <c r="BL107" s="31"/>
      <c r="BM107" s="31"/>
      <c r="BN107" s="31"/>
      <c r="BO107" s="31"/>
      <c r="BP107" s="54"/>
    </row>
    <row r="108" spans="1:68" s="12" customFormat="1" ht="14.25" customHeight="1">
      <c r="A108" s="29">
        <v>2</v>
      </c>
      <c r="B108" s="30" t="s">
        <v>114</v>
      </c>
      <c r="C108" s="31"/>
      <c r="D108" s="31"/>
      <c r="E108" s="31"/>
      <c r="F108" s="31"/>
      <c r="G108" s="31"/>
      <c r="H108" s="31"/>
      <c r="I108" s="31"/>
      <c r="J108" s="31"/>
      <c r="K108" s="31"/>
      <c r="L108" s="31"/>
      <c r="M108" s="31"/>
      <c r="N108" s="31"/>
      <c r="O108" s="31"/>
      <c r="P108" s="31"/>
      <c r="Q108" s="31"/>
      <c r="R108" s="31"/>
      <c r="S108" s="31"/>
      <c r="T108" s="31"/>
      <c r="U108" s="31"/>
      <c r="V108" s="31"/>
      <c r="W108" s="31"/>
      <c r="X108" s="53" t="e">
        <f t="shared" si="26"/>
        <v>#DIV/0!</v>
      </c>
      <c r="Y108" s="98">
        <f>SUM(Z108:AD108)</f>
        <v>0</v>
      </c>
      <c r="Z108" s="31"/>
      <c r="AA108" s="31"/>
      <c r="AB108" s="31"/>
      <c r="AC108" s="31"/>
      <c r="AD108" s="31"/>
      <c r="AE108" s="28">
        <f>SUM(AG108:AH108)</f>
        <v>0</v>
      </c>
      <c r="AF108" s="31"/>
      <c r="AG108" s="31"/>
      <c r="AH108" s="31"/>
      <c r="AI108" s="31"/>
      <c r="AJ108" s="31"/>
      <c r="AK108" s="31"/>
      <c r="AL108" s="31"/>
      <c r="AM108" s="31"/>
      <c r="AN108" s="28">
        <f>AE108-AI108-AJ108-AK108-AL108-AM108</f>
        <v>0</v>
      </c>
      <c r="AO108" s="28">
        <f>Y108-AE108</f>
        <v>0</v>
      </c>
      <c r="AP108" s="31"/>
      <c r="AQ108" s="28">
        <f>Z108-AF108</f>
        <v>0</v>
      </c>
      <c r="AR108" s="31"/>
      <c r="AS108" s="31"/>
      <c r="AT108" s="31"/>
      <c r="AU108" s="54"/>
      <c r="AV108" s="113"/>
      <c r="AW108" s="28">
        <f>SUM(AX108:AY108)</f>
        <v>0</v>
      </c>
      <c r="AX108" s="31"/>
      <c r="AY108" s="31"/>
      <c r="AZ108" s="31"/>
      <c r="BA108" s="31"/>
      <c r="BB108" s="31"/>
      <c r="BC108" s="28">
        <f>AO108-AZ108-BA108-BB108</f>
        <v>0</v>
      </c>
      <c r="BD108" s="31"/>
      <c r="BE108" s="31"/>
      <c r="BF108" s="31"/>
      <c r="BG108" s="31"/>
      <c r="BH108" s="31"/>
      <c r="BI108" s="31"/>
      <c r="BJ108" s="28">
        <f>AO108-BE108-BF108-BG108-BH108-BI108</f>
        <v>0</v>
      </c>
      <c r="BK108" s="31"/>
      <c r="BL108" s="31"/>
      <c r="BM108" s="31"/>
      <c r="BN108" s="31"/>
      <c r="BO108" s="31"/>
      <c r="BP108" s="54"/>
    </row>
    <row r="109" spans="1:68" s="116" customFormat="1" ht="14.25" customHeight="1">
      <c r="A109" s="285" t="s">
        <v>115</v>
      </c>
      <c r="B109" s="286"/>
      <c r="C109" s="28">
        <f>SUM(C110:C111)</f>
        <v>0</v>
      </c>
      <c r="D109" s="28">
        <f aca="true" t="shared" si="28" ref="D109:AI109">SUM(D110:D111)</f>
        <v>0</v>
      </c>
      <c r="E109" s="28">
        <f t="shared" si="28"/>
        <v>0</v>
      </c>
      <c r="F109" s="28">
        <f t="shared" si="28"/>
        <v>0</v>
      </c>
      <c r="G109" s="28">
        <f t="shared" si="28"/>
        <v>0</v>
      </c>
      <c r="H109" s="28">
        <f t="shared" si="28"/>
        <v>0</v>
      </c>
      <c r="I109" s="28"/>
      <c r="J109" s="28">
        <f t="shared" si="28"/>
        <v>0</v>
      </c>
      <c r="K109" s="28">
        <f t="shared" si="28"/>
        <v>0</v>
      </c>
      <c r="L109" s="28">
        <f t="shared" si="28"/>
        <v>0</v>
      </c>
      <c r="M109" s="28">
        <f t="shared" si="28"/>
        <v>0</v>
      </c>
      <c r="N109" s="28">
        <f t="shared" si="28"/>
        <v>0</v>
      </c>
      <c r="O109" s="28">
        <f t="shared" si="28"/>
        <v>0</v>
      </c>
      <c r="P109" s="28">
        <f t="shared" si="28"/>
        <v>0</v>
      </c>
      <c r="Q109" s="28">
        <f t="shared" si="28"/>
        <v>0</v>
      </c>
      <c r="R109" s="28">
        <f t="shared" si="28"/>
        <v>0</v>
      </c>
      <c r="S109" s="28"/>
      <c r="T109" s="28">
        <f t="shared" si="28"/>
        <v>0</v>
      </c>
      <c r="U109" s="28">
        <f t="shared" si="28"/>
        <v>0</v>
      </c>
      <c r="V109" s="28">
        <f t="shared" si="28"/>
        <v>0</v>
      </c>
      <c r="W109" s="28">
        <f t="shared" si="28"/>
        <v>0</v>
      </c>
      <c r="X109" s="53" t="e">
        <f t="shared" si="26"/>
        <v>#DIV/0!</v>
      </c>
      <c r="Y109" s="98">
        <f t="shared" si="28"/>
        <v>0</v>
      </c>
      <c r="Z109" s="28">
        <f t="shared" si="28"/>
        <v>0</v>
      </c>
      <c r="AA109" s="28">
        <f t="shared" si="28"/>
        <v>0</v>
      </c>
      <c r="AB109" s="28">
        <f t="shared" si="28"/>
        <v>0</v>
      </c>
      <c r="AC109" s="28">
        <f t="shared" si="28"/>
        <v>0</v>
      </c>
      <c r="AD109" s="28">
        <f t="shared" si="28"/>
        <v>0</v>
      </c>
      <c r="AE109" s="28">
        <f t="shared" si="28"/>
        <v>0</v>
      </c>
      <c r="AF109" s="28">
        <f t="shared" si="28"/>
        <v>0</v>
      </c>
      <c r="AG109" s="28">
        <f t="shared" si="28"/>
        <v>0</v>
      </c>
      <c r="AH109" s="28">
        <f t="shared" si="28"/>
        <v>0</v>
      </c>
      <c r="AI109" s="28">
        <f t="shared" si="28"/>
        <v>0</v>
      </c>
      <c r="AJ109" s="28">
        <f aca="true" t="shared" si="29" ref="AJ109:BP109">SUM(AJ110:AJ111)</f>
        <v>0</v>
      </c>
      <c r="AK109" s="28">
        <f t="shared" si="29"/>
        <v>0</v>
      </c>
      <c r="AL109" s="28">
        <f t="shared" si="29"/>
        <v>0</v>
      </c>
      <c r="AM109" s="28">
        <f t="shared" si="29"/>
        <v>0</v>
      </c>
      <c r="AN109" s="28">
        <f t="shared" si="29"/>
        <v>0</v>
      </c>
      <c r="AO109" s="28">
        <f t="shared" si="29"/>
        <v>0</v>
      </c>
      <c r="AP109" s="28">
        <f t="shared" si="29"/>
        <v>0</v>
      </c>
      <c r="AQ109" s="28">
        <f t="shared" si="29"/>
        <v>0</v>
      </c>
      <c r="AR109" s="28">
        <f t="shared" si="29"/>
        <v>0</v>
      </c>
      <c r="AS109" s="28">
        <f t="shared" si="29"/>
        <v>0</v>
      </c>
      <c r="AT109" s="28">
        <f t="shared" si="29"/>
        <v>0</v>
      </c>
      <c r="AU109" s="53">
        <f t="shared" si="29"/>
        <v>0</v>
      </c>
      <c r="AV109" s="98">
        <f t="shared" si="29"/>
        <v>0</v>
      </c>
      <c r="AW109" s="28">
        <f t="shared" si="29"/>
        <v>0</v>
      </c>
      <c r="AX109" s="28">
        <f t="shared" si="29"/>
        <v>0</v>
      </c>
      <c r="AY109" s="28">
        <f t="shared" si="29"/>
        <v>0</v>
      </c>
      <c r="AZ109" s="28">
        <f t="shared" si="29"/>
        <v>0</v>
      </c>
      <c r="BA109" s="28">
        <f t="shared" si="29"/>
        <v>0</v>
      </c>
      <c r="BB109" s="28">
        <f t="shared" si="29"/>
        <v>0</v>
      </c>
      <c r="BC109" s="28">
        <f t="shared" si="29"/>
        <v>0</v>
      </c>
      <c r="BD109" s="28">
        <f t="shared" si="29"/>
        <v>0</v>
      </c>
      <c r="BE109" s="28">
        <f t="shared" si="29"/>
        <v>0</v>
      </c>
      <c r="BF109" s="28">
        <f t="shared" si="29"/>
        <v>0</v>
      </c>
      <c r="BG109" s="28">
        <f t="shared" si="29"/>
        <v>0</v>
      </c>
      <c r="BH109" s="28">
        <f t="shared" si="29"/>
        <v>0</v>
      </c>
      <c r="BI109" s="28">
        <f t="shared" si="29"/>
        <v>0</v>
      </c>
      <c r="BJ109" s="28">
        <f t="shared" si="29"/>
        <v>0</v>
      </c>
      <c r="BK109" s="28">
        <f t="shared" si="29"/>
        <v>0</v>
      </c>
      <c r="BL109" s="28">
        <f t="shared" si="29"/>
        <v>0</v>
      </c>
      <c r="BM109" s="28">
        <f t="shared" si="29"/>
        <v>0</v>
      </c>
      <c r="BN109" s="28">
        <f t="shared" si="29"/>
        <v>0</v>
      </c>
      <c r="BO109" s="28">
        <f t="shared" si="29"/>
        <v>0</v>
      </c>
      <c r="BP109" s="53">
        <f t="shared" si="29"/>
        <v>0</v>
      </c>
    </row>
    <row r="110" spans="1:68" s="12" customFormat="1" ht="14.25" customHeight="1">
      <c r="A110" s="29">
        <v>1</v>
      </c>
      <c r="B110" s="30" t="s">
        <v>114</v>
      </c>
      <c r="C110" s="31"/>
      <c r="D110" s="31"/>
      <c r="E110" s="31"/>
      <c r="F110" s="31"/>
      <c r="G110" s="31"/>
      <c r="H110" s="31"/>
      <c r="I110" s="31"/>
      <c r="J110" s="31"/>
      <c r="K110" s="31"/>
      <c r="L110" s="31"/>
      <c r="M110" s="31"/>
      <c r="N110" s="31"/>
      <c r="O110" s="31"/>
      <c r="P110" s="31"/>
      <c r="Q110" s="31"/>
      <c r="R110" s="31"/>
      <c r="S110" s="31"/>
      <c r="T110" s="31"/>
      <c r="U110" s="31"/>
      <c r="V110" s="31"/>
      <c r="W110" s="31"/>
      <c r="X110" s="53" t="e">
        <f t="shared" si="26"/>
        <v>#DIV/0!</v>
      </c>
      <c r="Y110" s="98">
        <f>SUM(Z110:AD110)</f>
        <v>0</v>
      </c>
      <c r="Z110" s="31"/>
      <c r="AA110" s="31"/>
      <c r="AB110" s="31"/>
      <c r="AC110" s="31"/>
      <c r="AD110" s="31"/>
      <c r="AE110" s="28">
        <f>SUM(AG110:AH110)</f>
        <v>0</v>
      </c>
      <c r="AF110" s="31"/>
      <c r="AG110" s="31"/>
      <c r="AH110" s="31"/>
      <c r="AI110" s="31"/>
      <c r="AJ110" s="31"/>
      <c r="AK110" s="31"/>
      <c r="AL110" s="31"/>
      <c r="AM110" s="31"/>
      <c r="AN110" s="28">
        <f>AE110-AI110-AJ110-AK110-AL110-AM110</f>
        <v>0</v>
      </c>
      <c r="AO110" s="28">
        <f>Y110-AE110</f>
        <v>0</v>
      </c>
      <c r="AP110" s="31"/>
      <c r="AQ110" s="28">
        <f>Z110-AF110</f>
        <v>0</v>
      </c>
      <c r="AR110" s="31"/>
      <c r="AS110" s="31"/>
      <c r="AT110" s="31"/>
      <c r="AU110" s="54"/>
      <c r="AV110" s="113"/>
      <c r="AW110" s="28">
        <f>SUM(AX110:AY110)</f>
        <v>0</v>
      </c>
      <c r="AX110" s="31"/>
      <c r="AY110" s="31"/>
      <c r="AZ110" s="31"/>
      <c r="BA110" s="31"/>
      <c r="BB110" s="31"/>
      <c r="BC110" s="28">
        <f>AO110-AZ110-BA110-BB110</f>
        <v>0</v>
      </c>
      <c r="BD110" s="31"/>
      <c r="BE110" s="31"/>
      <c r="BF110" s="31"/>
      <c r="BG110" s="31"/>
      <c r="BH110" s="31"/>
      <c r="BI110" s="31"/>
      <c r="BJ110" s="28">
        <f>AO110-BE110-BF110-BG110-BH110-BI110</f>
        <v>0</v>
      </c>
      <c r="BK110" s="31"/>
      <c r="BL110" s="31"/>
      <c r="BM110" s="31"/>
      <c r="BN110" s="31"/>
      <c r="BO110" s="31"/>
      <c r="BP110" s="54"/>
    </row>
    <row r="111" spans="1:68" s="12" customFormat="1" ht="14.25" customHeight="1">
      <c r="A111" s="29">
        <v>2</v>
      </c>
      <c r="B111" s="30" t="s">
        <v>114</v>
      </c>
      <c r="C111" s="31"/>
      <c r="D111" s="31"/>
      <c r="E111" s="31"/>
      <c r="F111" s="31"/>
      <c r="G111" s="31"/>
      <c r="H111" s="31"/>
      <c r="I111" s="31"/>
      <c r="J111" s="31"/>
      <c r="K111" s="31"/>
      <c r="L111" s="31"/>
      <c r="M111" s="31"/>
      <c r="N111" s="31"/>
      <c r="O111" s="31"/>
      <c r="P111" s="31"/>
      <c r="Q111" s="31"/>
      <c r="R111" s="31"/>
      <c r="S111" s="31"/>
      <c r="T111" s="31"/>
      <c r="U111" s="31"/>
      <c r="V111" s="31"/>
      <c r="W111" s="31"/>
      <c r="X111" s="53" t="e">
        <f t="shared" si="26"/>
        <v>#DIV/0!</v>
      </c>
      <c r="Y111" s="98">
        <f>SUM(Z111:AD111)</f>
        <v>0</v>
      </c>
      <c r="Z111" s="31"/>
      <c r="AA111" s="31"/>
      <c r="AB111" s="31"/>
      <c r="AC111" s="31"/>
      <c r="AD111" s="31"/>
      <c r="AE111" s="28">
        <f>SUM(AG111:AH111)</f>
        <v>0</v>
      </c>
      <c r="AF111" s="31"/>
      <c r="AG111" s="31"/>
      <c r="AH111" s="31"/>
      <c r="AI111" s="31"/>
      <c r="AJ111" s="31"/>
      <c r="AK111" s="31"/>
      <c r="AL111" s="31"/>
      <c r="AM111" s="31"/>
      <c r="AN111" s="28">
        <f>AE111-AI111-AJ111-AK111-AL111-AM111</f>
        <v>0</v>
      </c>
      <c r="AO111" s="28">
        <f>Y111-AE111</f>
        <v>0</v>
      </c>
      <c r="AP111" s="31"/>
      <c r="AQ111" s="28">
        <f>Z111-AF111</f>
        <v>0</v>
      </c>
      <c r="AR111" s="31"/>
      <c r="AS111" s="31"/>
      <c r="AT111" s="31"/>
      <c r="AU111" s="54"/>
      <c r="AV111" s="113"/>
      <c r="AW111" s="28">
        <f>SUM(AX111:AY111)</f>
        <v>0</v>
      </c>
      <c r="AX111" s="31"/>
      <c r="AY111" s="31"/>
      <c r="AZ111" s="31"/>
      <c r="BA111" s="31"/>
      <c r="BB111" s="31"/>
      <c r="BC111" s="28">
        <f>AO111-AZ111-BA111-BB111</f>
        <v>0</v>
      </c>
      <c r="BD111" s="31"/>
      <c r="BE111" s="31"/>
      <c r="BF111" s="31"/>
      <c r="BG111" s="31"/>
      <c r="BH111" s="31"/>
      <c r="BI111" s="31"/>
      <c r="BJ111" s="28">
        <f>AO111-BE111-BF111-BG111-BH111-BI111</f>
        <v>0</v>
      </c>
      <c r="BK111" s="31"/>
      <c r="BL111" s="31"/>
      <c r="BM111" s="31"/>
      <c r="BN111" s="31"/>
      <c r="BO111" s="31"/>
      <c r="BP111" s="54"/>
    </row>
    <row r="112" spans="1:68" s="116" customFormat="1" ht="14.25" customHeight="1">
      <c r="A112" s="285" t="s">
        <v>116</v>
      </c>
      <c r="B112" s="286"/>
      <c r="C112" s="28">
        <f>SUM(C113:C114)</f>
        <v>0</v>
      </c>
      <c r="D112" s="28">
        <f aca="true" t="shared" si="30" ref="D112:AI112">SUM(D113:D114)</f>
        <v>0</v>
      </c>
      <c r="E112" s="28">
        <f t="shared" si="30"/>
        <v>0</v>
      </c>
      <c r="F112" s="28">
        <f t="shared" si="30"/>
        <v>0</v>
      </c>
      <c r="G112" s="28">
        <f t="shared" si="30"/>
        <v>0</v>
      </c>
      <c r="H112" s="28">
        <f t="shared" si="30"/>
        <v>0</v>
      </c>
      <c r="I112" s="28"/>
      <c r="J112" s="28">
        <f t="shared" si="30"/>
        <v>0</v>
      </c>
      <c r="K112" s="28">
        <f t="shared" si="30"/>
        <v>0</v>
      </c>
      <c r="L112" s="28">
        <f t="shared" si="30"/>
        <v>0</v>
      </c>
      <c r="M112" s="28">
        <f t="shared" si="30"/>
        <v>0</v>
      </c>
      <c r="N112" s="28">
        <f t="shared" si="30"/>
        <v>0</v>
      </c>
      <c r="O112" s="28">
        <f t="shared" si="30"/>
        <v>0</v>
      </c>
      <c r="P112" s="28">
        <f t="shared" si="30"/>
        <v>0</v>
      </c>
      <c r="Q112" s="28">
        <f t="shared" si="30"/>
        <v>0</v>
      </c>
      <c r="R112" s="28">
        <f t="shared" si="30"/>
        <v>0</v>
      </c>
      <c r="S112" s="28"/>
      <c r="T112" s="28">
        <f t="shared" si="30"/>
        <v>0</v>
      </c>
      <c r="U112" s="28">
        <f t="shared" si="30"/>
        <v>0</v>
      </c>
      <c r="V112" s="28">
        <f t="shared" si="30"/>
        <v>0</v>
      </c>
      <c r="W112" s="28">
        <f t="shared" si="30"/>
        <v>0</v>
      </c>
      <c r="X112" s="53" t="e">
        <f t="shared" si="26"/>
        <v>#DIV/0!</v>
      </c>
      <c r="Y112" s="98">
        <f t="shared" si="30"/>
        <v>0</v>
      </c>
      <c r="Z112" s="28">
        <f t="shared" si="30"/>
        <v>0</v>
      </c>
      <c r="AA112" s="28">
        <f t="shared" si="30"/>
        <v>0</v>
      </c>
      <c r="AB112" s="28">
        <f t="shared" si="30"/>
        <v>0</v>
      </c>
      <c r="AC112" s="28">
        <f t="shared" si="30"/>
        <v>0</v>
      </c>
      <c r="AD112" s="28">
        <f t="shared" si="30"/>
        <v>0</v>
      </c>
      <c r="AE112" s="28">
        <f t="shared" si="30"/>
        <v>0</v>
      </c>
      <c r="AF112" s="28">
        <f t="shared" si="30"/>
        <v>0</v>
      </c>
      <c r="AG112" s="28">
        <f t="shared" si="30"/>
        <v>0</v>
      </c>
      <c r="AH112" s="28">
        <f t="shared" si="30"/>
        <v>0</v>
      </c>
      <c r="AI112" s="28">
        <f t="shared" si="30"/>
        <v>0</v>
      </c>
      <c r="AJ112" s="28">
        <f aca="true" t="shared" si="31" ref="AJ112:BP112">SUM(AJ113:AJ114)</f>
        <v>0</v>
      </c>
      <c r="AK112" s="28">
        <f t="shared" si="31"/>
        <v>0</v>
      </c>
      <c r="AL112" s="28">
        <f t="shared" si="31"/>
        <v>0</v>
      </c>
      <c r="AM112" s="28">
        <f t="shared" si="31"/>
        <v>0</v>
      </c>
      <c r="AN112" s="28">
        <f t="shared" si="31"/>
        <v>0</v>
      </c>
      <c r="AO112" s="28">
        <f t="shared" si="31"/>
        <v>0</v>
      </c>
      <c r="AP112" s="28">
        <f t="shared" si="31"/>
        <v>0</v>
      </c>
      <c r="AQ112" s="28">
        <f t="shared" si="31"/>
        <v>0</v>
      </c>
      <c r="AR112" s="28">
        <f t="shared" si="31"/>
        <v>0</v>
      </c>
      <c r="AS112" s="28">
        <f t="shared" si="31"/>
        <v>0</v>
      </c>
      <c r="AT112" s="28">
        <f t="shared" si="31"/>
        <v>0</v>
      </c>
      <c r="AU112" s="53">
        <f t="shared" si="31"/>
        <v>0</v>
      </c>
      <c r="AV112" s="98">
        <f t="shared" si="31"/>
        <v>0</v>
      </c>
      <c r="AW112" s="28">
        <f t="shared" si="31"/>
        <v>0</v>
      </c>
      <c r="AX112" s="28">
        <f t="shared" si="31"/>
        <v>0</v>
      </c>
      <c r="AY112" s="28">
        <f t="shared" si="31"/>
        <v>0</v>
      </c>
      <c r="AZ112" s="28">
        <f t="shared" si="31"/>
        <v>0</v>
      </c>
      <c r="BA112" s="28">
        <f t="shared" si="31"/>
        <v>0</v>
      </c>
      <c r="BB112" s="28">
        <f t="shared" si="31"/>
        <v>0</v>
      </c>
      <c r="BC112" s="28">
        <f t="shared" si="31"/>
        <v>0</v>
      </c>
      <c r="BD112" s="28">
        <f t="shared" si="31"/>
        <v>0</v>
      </c>
      <c r="BE112" s="28">
        <f t="shared" si="31"/>
        <v>0</v>
      </c>
      <c r="BF112" s="28">
        <f t="shared" si="31"/>
        <v>0</v>
      </c>
      <c r="BG112" s="28">
        <f t="shared" si="31"/>
        <v>0</v>
      </c>
      <c r="BH112" s="28">
        <f t="shared" si="31"/>
        <v>0</v>
      </c>
      <c r="BI112" s="28">
        <f t="shared" si="31"/>
        <v>0</v>
      </c>
      <c r="BJ112" s="28">
        <f t="shared" si="31"/>
        <v>0</v>
      </c>
      <c r="BK112" s="28">
        <f t="shared" si="31"/>
        <v>0</v>
      </c>
      <c r="BL112" s="28">
        <f t="shared" si="31"/>
        <v>0</v>
      </c>
      <c r="BM112" s="28">
        <f t="shared" si="31"/>
        <v>0</v>
      </c>
      <c r="BN112" s="28">
        <f t="shared" si="31"/>
        <v>0</v>
      </c>
      <c r="BO112" s="28">
        <f t="shared" si="31"/>
        <v>0</v>
      </c>
      <c r="BP112" s="53">
        <f t="shared" si="31"/>
        <v>0</v>
      </c>
    </row>
    <row r="113" spans="1:68" s="12" customFormat="1" ht="14.25" customHeight="1">
      <c r="A113" s="29">
        <v>1</v>
      </c>
      <c r="B113" s="30" t="s">
        <v>114</v>
      </c>
      <c r="C113" s="31"/>
      <c r="D113" s="31"/>
      <c r="E113" s="31"/>
      <c r="F113" s="31"/>
      <c r="G113" s="31"/>
      <c r="H113" s="31"/>
      <c r="I113" s="31"/>
      <c r="J113" s="31"/>
      <c r="K113" s="31"/>
      <c r="L113" s="31"/>
      <c r="M113" s="31"/>
      <c r="N113" s="31"/>
      <c r="O113" s="31"/>
      <c r="P113" s="31"/>
      <c r="Q113" s="31"/>
      <c r="R113" s="31"/>
      <c r="S113" s="31"/>
      <c r="T113" s="31"/>
      <c r="U113" s="31"/>
      <c r="V113" s="31"/>
      <c r="W113" s="31"/>
      <c r="X113" s="53" t="e">
        <f t="shared" si="26"/>
        <v>#DIV/0!</v>
      </c>
      <c r="Y113" s="98">
        <f>SUM(Z113:AD113)</f>
        <v>0</v>
      </c>
      <c r="Z113" s="31"/>
      <c r="AA113" s="31"/>
      <c r="AB113" s="31"/>
      <c r="AC113" s="31"/>
      <c r="AD113" s="31"/>
      <c r="AE113" s="28">
        <f>SUM(AG113:AH113)</f>
        <v>0</v>
      </c>
      <c r="AF113" s="31"/>
      <c r="AG113" s="31"/>
      <c r="AH113" s="31"/>
      <c r="AI113" s="31"/>
      <c r="AJ113" s="31"/>
      <c r="AK113" s="31"/>
      <c r="AL113" s="31"/>
      <c r="AM113" s="31"/>
      <c r="AN113" s="28">
        <f>AE113-AI113-AJ113-AK113-AL113-AM113</f>
        <v>0</v>
      </c>
      <c r="AO113" s="28">
        <f>Y113-AE113</f>
        <v>0</v>
      </c>
      <c r="AP113" s="31"/>
      <c r="AQ113" s="28">
        <f>Z113-AF113</f>
        <v>0</v>
      </c>
      <c r="AR113" s="31"/>
      <c r="AS113" s="31"/>
      <c r="AT113" s="31"/>
      <c r="AU113" s="54"/>
      <c r="AV113" s="113"/>
      <c r="AW113" s="28">
        <f>SUM(AX113:AY113)</f>
        <v>0</v>
      </c>
      <c r="AX113" s="31"/>
      <c r="AY113" s="31"/>
      <c r="AZ113" s="31"/>
      <c r="BA113" s="31"/>
      <c r="BB113" s="31"/>
      <c r="BC113" s="28">
        <f>AO113-AZ113-BA113-BB113</f>
        <v>0</v>
      </c>
      <c r="BD113" s="31"/>
      <c r="BE113" s="31"/>
      <c r="BF113" s="31"/>
      <c r="BG113" s="31"/>
      <c r="BH113" s="31"/>
      <c r="BI113" s="31"/>
      <c r="BJ113" s="28">
        <f>AO113-BE113-BF113-BG113-BH113-BI113</f>
        <v>0</v>
      </c>
      <c r="BK113" s="31"/>
      <c r="BL113" s="31"/>
      <c r="BM113" s="31"/>
      <c r="BN113" s="31"/>
      <c r="BO113" s="31"/>
      <c r="BP113" s="54"/>
    </row>
    <row r="114" spans="1:68" s="12" customFormat="1" ht="14.25" customHeight="1">
      <c r="A114" s="32">
        <v>2</v>
      </c>
      <c r="B114" s="33" t="s">
        <v>114</v>
      </c>
      <c r="C114" s="31"/>
      <c r="D114" s="31"/>
      <c r="E114" s="31"/>
      <c r="F114" s="31"/>
      <c r="G114" s="31"/>
      <c r="H114" s="31"/>
      <c r="I114" s="31"/>
      <c r="J114" s="31"/>
      <c r="K114" s="31"/>
      <c r="L114" s="31"/>
      <c r="M114" s="31"/>
      <c r="N114" s="31"/>
      <c r="O114" s="31"/>
      <c r="P114" s="31"/>
      <c r="Q114" s="31"/>
      <c r="R114" s="31"/>
      <c r="S114" s="31"/>
      <c r="T114" s="31"/>
      <c r="U114" s="31"/>
      <c r="V114" s="31"/>
      <c r="W114" s="31"/>
      <c r="X114" s="53" t="e">
        <f t="shared" si="26"/>
        <v>#DIV/0!</v>
      </c>
      <c r="Y114" s="98">
        <f>SUM(Z114:AD114)</f>
        <v>0</v>
      </c>
      <c r="Z114" s="31"/>
      <c r="AA114" s="31"/>
      <c r="AB114" s="31"/>
      <c r="AC114" s="31"/>
      <c r="AD114" s="31"/>
      <c r="AE114" s="28">
        <f>SUM(AG114:AH114)</f>
        <v>0</v>
      </c>
      <c r="AF114" s="31"/>
      <c r="AG114" s="31"/>
      <c r="AH114" s="31"/>
      <c r="AI114" s="31"/>
      <c r="AJ114" s="31"/>
      <c r="AK114" s="31"/>
      <c r="AL114" s="31"/>
      <c r="AM114" s="31"/>
      <c r="AN114" s="28">
        <f>AE114-AI114-AJ114-AK114-AL114-AM114</f>
        <v>0</v>
      </c>
      <c r="AO114" s="28">
        <f>Y114-AE114</f>
        <v>0</v>
      </c>
      <c r="AP114" s="31"/>
      <c r="AQ114" s="28">
        <f>Z114-AF114</f>
        <v>0</v>
      </c>
      <c r="AR114" s="31"/>
      <c r="AS114" s="31"/>
      <c r="AT114" s="31"/>
      <c r="AU114" s="54"/>
      <c r="AV114" s="113"/>
      <c r="AW114" s="28">
        <f>SUM(AX114:AY114)</f>
        <v>0</v>
      </c>
      <c r="AX114" s="31"/>
      <c r="AY114" s="31"/>
      <c r="AZ114" s="31"/>
      <c r="BA114" s="31"/>
      <c r="BB114" s="31"/>
      <c r="BC114" s="28">
        <f>AO114-AZ114-BA114-BB114</f>
        <v>0</v>
      </c>
      <c r="BD114" s="31"/>
      <c r="BE114" s="31"/>
      <c r="BF114" s="31"/>
      <c r="BG114" s="31"/>
      <c r="BH114" s="31"/>
      <c r="BI114" s="31"/>
      <c r="BJ114" s="28">
        <f>AO114-BE114-BF114-BG114-BH114-BI114</f>
        <v>0</v>
      </c>
      <c r="BK114" s="31"/>
      <c r="BL114" s="31"/>
      <c r="BM114" s="31"/>
      <c r="BN114" s="31"/>
      <c r="BO114" s="31"/>
      <c r="BP114" s="54"/>
    </row>
    <row r="115" spans="1:68" s="12" customFormat="1" ht="48.75" customHeight="1">
      <c r="A115" s="235" t="s">
        <v>117</v>
      </c>
      <c r="B115" s="236"/>
      <c r="C115" s="243"/>
      <c r="D115" s="243"/>
      <c r="E115" s="243"/>
      <c r="F115" s="243"/>
      <c r="G115" s="243"/>
      <c r="H115" s="240"/>
      <c r="I115" s="239" t="s">
        <v>120</v>
      </c>
      <c r="J115" s="240"/>
      <c r="K115" s="277"/>
      <c r="L115" s="277"/>
      <c r="M115" s="277"/>
      <c r="N115" s="277"/>
      <c r="O115" s="277"/>
      <c r="P115" s="249" t="s">
        <v>119</v>
      </c>
      <c r="Q115" s="250"/>
      <c r="R115" s="250"/>
      <c r="S115" s="250"/>
      <c r="T115" s="250"/>
      <c r="U115" s="250"/>
      <c r="V115" s="250"/>
      <c r="W115" s="250"/>
      <c r="X115" s="251"/>
      <c r="Y115" s="122"/>
      <c r="Z115" s="122"/>
      <c r="AA115" s="239" t="s">
        <v>120</v>
      </c>
      <c r="AB115" s="243"/>
      <c r="AC115" s="255"/>
      <c r="AD115" s="256"/>
      <c r="AE115" s="256"/>
      <c r="AF115" s="256"/>
      <c r="AG115" s="256"/>
      <c r="AH115" s="278"/>
      <c r="AI115" s="255" t="s">
        <v>119</v>
      </c>
      <c r="AJ115" s="256"/>
      <c r="AK115" s="256"/>
      <c r="AL115" s="256"/>
      <c r="AM115" s="256"/>
      <c r="AN115" s="256"/>
      <c r="AO115" s="256"/>
      <c r="AP115" s="256"/>
      <c r="AQ115" s="256"/>
      <c r="AR115" s="256"/>
      <c r="AS115" s="256"/>
      <c r="AT115" s="256"/>
      <c r="AU115" s="257"/>
      <c r="AV115" s="127"/>
      <c r="AW115" s="127"/>
      <c r="AX115" s="127"/>
      <c r="AY115" s="245" t="s">
        <v>295</v>
      </c>
      <c r="AZ115" s="246"/>
      <c r="BA115" s="279"/>
      <c r="BB115" s="279"/>
      <c r="BC115" s="279"/>
      <c r="BD115" s="279"/>
      <c r="BE115" s="279"/>
      <c r="BF115" s="279"/>
      <c r="BG115" s="279"/>
      <c r="BH115" s="279"/>
      <c r="BI115" s="231" t="s">
        <v>119</v>
      </c>
      <c r="BJ115" s="231"/>
      <c r="BK115" s="231"/>
      <c r="BL115" s="231"/>
      <c r="BM115" s="231"/>
      <c r="BN115" s="231"/>
      <c r="BO115" s="231"/>
      <c r="BP115" s="232"/>
    </row>
    <row r="116" spans="1:68" s="12" customFormat="1" ht="27" customHeight="1">
      <c r="A116" s="237"/>
      <c r="B116" s="238"/>
      <c r="C116" s="259" t="s">
        <v>122</v>
      </c>
      <c r="D116" s="259"/>
      <c r="E116" s="259"/>
      <c r="F116" s="259"/>
      <c r="G116" s="259"/>
      <c r="H116" s="280"/>
      <c r="I116" s="241"/>
      <c r="J116" s="242"/>
      <c r="K116" s="252" t="s">
        <v>296</v>
      </c>
      <c r="L116" s="253"/>
      <c r="M116" s="253"/>
      <c r="N116" s="253"/>
      <c r="O116" s="281"/>
      <c r="P116" s="252"/>
      <c r="Q116" s="253"/>
      <c r="R116" s="253"/>
      <c r="S116" s="253"/>
      <c r="T116" s="253"/>
      <c r="U116" s="253"/>
      <c r="V116" s="253"/>
      <c r="W116" s="253"/>
      <c r="X116" s="254"/>
      <c r="Y116" s="244" t="s">
        <v>297</v>
      </c>
      <c r="Z116" s="244"/>
      <c r="AA116" s="241"/>
      <c r="AB116" s="244"/>
      <c r="AC116" s="258" t="s">
        <v>298</v>
      </c>
      <c r="AD116" s="259"/>
      <c r="AE116" s="259"/>
      <c r="AF116" s="259"/>
      <c r="AG116" s="259"/>
      <c r="AH116" s="280"/>
      <c r="AI116" s="258"/>
      <c r="AJ116" s="259"/>
      <c r="AK116" s="259"/>
      <c r="AL116" s="259"/>
      <c r="AM116" s="259"/>
      <c r="AN116" s="259"/>
      <c r="AO116" s="259"/>
      <c r="AP116" s="259"/>
      <c r="AQ116" s="259"/>
      <c r="AR116" s="259"/>
      <c r="AS116" s="259"/>
      <c r="AT116" s="259"/>
      <c r="AU116" s="260"/>
      <c r="AV116" s="283" t="s">
        <v>299</v>
      </c>
      <c r="AW116" s="283"/>
      <c r="AX116" s="283"/>
      <c r="AY116" s="247"/>
      <c r="AZ116" s="248"/>
      <c r="BA116" s="284" t="s">
        <v>125</v>
      </c>
      <c r="BB116" s="284"/>
      <c r="BC116" s="284"/>
      <c r="BD116" s="284"/>
      <c r="BE116" s="284"/>
      <c r="BF116" s="284"/>
      <c r="BG116" s="284"/>
      <c r="BH116" s="284"/>
      <c r="BI116" s="233"/>
      <c r="BJ116" s="233"/>
      <c r="BK116" s="233"/>
      <c r="BL116" s="233"/>
      <c r="BM116" s="233"/>
      <c r="BN116" s="233"/>
      <c r="BO116" s="233"/>
      <c r="BP116" s="234"/>
    </row>
    <row r="117" spans="1:43" s="12" customFormat="1" ht="5.25"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P117" s="114"/>
      <c r="AQ117" s="114"/>
    </row>
    <row r="118" spans="3:68" s="12" customFormat="1" ht="26.25" customHeight="1">
      <c r="C118" s="39"/>
      <c r="D118" s="271" t="s">
        <v>127</v>
      </c>
      <c r="E118" s="271"/>
      <c r="F118" s="271"/>
      <c r="G118" s="271"/>
      <c r="H118" s="271"/>
      <c r="I118" s="271"/>
      <c r="J118" s="271"/>
      <c r="K118" s="271"/>
      <c r="L118" s="271"/>
      <c r="M118" s="271"/>
      <c r="N118" s="271"/>
      <c r="O118" s="271"/>
      <c r="P118" s="271"/>
      <c r="Q118" s="271"/>
      <c r="R118" s="271"/>
      <c r="S118" s="271"/>
      <c r="T118" s="271"/>
      <c r="U118" s="271"/>
      <c r="V118" s="271"/>
      <c r="W118" s="271"/>
      <c r="X118" s="271"/>
      <c r="Y118" s="271" t="s">
        <v>127</v>
      </c>
      <c r="Z118" s="271"/>
      <c r="AA118" s="271"/>
      <c r="AB118" s="271"/>
      <c r="AC118" s="271"/>
      <c r="AD118" s="271"/>
      <c r="AE118" s="271"/>
      <c r="AF118" s="271"/>
      <c r="AG118" s="271"/>
      <c r="AH118" s="271"/>
      <c r="AI118" s="271"/>
      <c r="AJ118" s="271"/>
      <c r="AK118" s="271"/>
      <c r="AL118" s="271"/>
      <c r="AM118" s="271"/>
      <c r="AN118" s="271"/>
      <c r="AO118" s="271"/>
      <c r="AP118" s="271"/>
      <c r="AQ118" s="271"/>
      <c r="AR118" s="271"/>
      <c r="AS118" s="271"/>
      <c r="AT118" s="271"/>
      <c r="AU118" s="271"/>
      <c r="AV118" s="271" t="s">
        <v>128</v>
      </c>
      <c r="AW118" s="271"/>
      <c r="AX118" s="271"/>
      <c r="AY118" s="271"/>
      <c r="AZ118" s="271"/>
      <c r="BA118" s="271"/>
      <c r="BB118" s="271"/>
      <c r="BC118" s="271"/>
      <c r="BD118" s="271"/>
      <c r="BE118" s="271"/>
      <c r="BF118" s="271"/>
      <c r="BG118" s="271"/>
      <c r="BH118" s="271"/>
      <c r="BI118" s="271"/>
      <c r="BJ118" s="271"/>
      <c r="BK118" s="271"/>
      <c r="BL118" s="271"/>
      <c r="BM118" s="271"/>
      <c r="BN118" s="271"/>
      <c r="BO118" s="271"/>
      <c r="BP118" s="271"/>
    </row>
    <row r="119" spans="3:68" s="12" customFormat="1" ht="26.25" customHeight="1">
      <c r="C119" s="39"/>
      <c r="D119" s="271" t="s">
        <v>129</v>
      </c>
      <c r="E119" s="271"/>
      <c r="F119" s="271"/>
      <c r="G119" s="271"/>
      <c r="H119" s="271"/>
      <c r="I119" s="271"/>
      <c r="J119" s="271"/>
      <c r="K119" s="271"/>
      <c r="L119" s="271"/>
      <c r="M119" s="271"/>
      <c r="N119" s="271"/>
      <c r="O119" s="271"/>
      <c r="P119" s="271"/>
      <c r="Q119" s="271"/>
      <c r="R119" s="271"/>
      <c r="S119" s="271"/>
      <c r="T119" s="271"/>
      <c r="U119" s="271"/>
      <c r="V119" s="271"/>
      <c r="W119" s="271"/>
      <c r="X119" s="271"/>
      <c r="Y119" s="271" t="s">
        <v>130</v>
      </c>
      <c r="Z119" s="271"/>
      <c r="AA119" s="271"/>
      <c r="AB119" s="271"/>
      <c r="AC119" s="271"/>
      <c r="AD119" s="271"/>
      <c r="AE119" s="271"/>
      <c r="AF119" s="271"/>
      <c r="AG119" s="271"/>
      <c r="AH119" s="271"/>
      <c r="AI119" s="271"/>
      <c r="AJ119" s="271"/>
      <c r="AK119" s="271"/>
      <c r="AL119" s="271"/>
      <c r="AM119" s="271"/>
      <c r="AN119" s="271"/>
      <c r="AO119" s="271"/>
      <c r="AP119" s="271"/>
      <c r="AQ119" s="271"/>
      <c r="AR119" s="271"/>
      <c r="AS119" s="271"/>
      <c r="AT119" s="271"/>
      <c r="AU119" s="271"/>
      <c r="AV119" s="271" t="s">
        <v>131</v>
      </c>
      <c r="AW119" s="271"/>
      <c r="AX119" s="271"/>
      <c r="AY119" s="271"/>
      <c r="AZ119" s="271"/>
      <c r="BA119" s="271"/>
      <c r="BB119" s="271"/>
      <c r="BC119" s="271"/>
      <c r="BD119" s="271"/>
      <c r="BE119" s="271"/>
      <c r="BF119" s="271"/>
      <c r="BG119" s="271"/>
      <c r="BH119" s="271"/>
      <c r="BI119" s="271"/>
      <c r="BJ119" s="271"/>
      <c r="BK119" s="271"/>
      <c r="BL119" s="271"/>
      <c r="BM119" s="271"/>
      <c r="BN119" s="271"/>
      <c r="BO119" s="271"/>
      <c r="BP119" s="271"/>
    </row>
    <row r="120" spans="3:68" s="12" customFormat="1" ht="12" customHeight="1">
      <c r="C120" s="39"/>
      <c r="D120" s="271" t="s">
        <v>132</v>
      </c>
      <c r="E120" s="271"/>
      <c r="F120" s="271"/>
      <c r="G120" s="271"/>
      <c r="H120" s="271"/>
      <c r="I120" s="271"/>
      <c r="J120" s="271"/>
      <c r="K120" s="271"/>
      <c r="L120" s="271"/>
      <c r="M120" s="271"/>
      <c r="N120" s="271"/>
      <c r="O120" s="271"/>
      <c r="P120" s="271"/>
      <c r="Q120" s="271"/>
      <c r="R120" s="271"/>
      <c r="S120" s="271"/>
      <c r="T120" s="271"/>
      <c r="U120" s="271"/>
      <c r="V120" s="271"/>
      <c r="W120" s="271"/>
      <c r="X120" s="271"/>
      <c r="Y120" s="271" t="s">
        <v>133</v>
      </c>
      <c r="Z120" s="271"/>
      <c r="AA120" s="271"/>
      <c r="AB120" s="271"/>
      <c r="AC120" s="271"/>
      <c r="AD120" s="271"/>
      <c r="AE120" s="271"/>
      <c r="AF120" s="271"/>
      <c r="AG120" s="271"/>
      <c r="AH120" s="271"/>
      <c r="AI120" s="271"/>
      <c r="AJ120" s="271"/>
      <c r="AK120" s="271"/>
      <c r="AL120" s="271"/>
      <c r="AM120" s="271"/>
      <c r="AN120" s="271"/>
      <c r="AO120" s="271"/>
      <c r="AP120" s="271"/>
      <c r="AQ120" s="271"/>
      <c r="AR120" s="271"/>
      <c r="AS120" s="271"/>
      <c r="AT120" s="271"/>
      <c r="AU120" s="271"/>
      <c r="AV120" s="271" t="s">
        <v>134</v>
      </c>
      <c r="AW120" s="271"/>
      <c r="AX120" s="271"/>
      <c r="AY120" s="271"/>
      <c r="AZ120" s="271"/>
      <c r="BA120" s="271"/>
      <c r="BB120" s="271"/>
      <c r="BC120" s="271"/>
      <c r="BD120" s="271"/>
      <c r="BE120" s="271"/>
      <c r="BF120" s="271"/>
      <c r="BG120" s="271"/>
      <c r="BH120" s="271"/>
      <c r="BI120" s="271"/>
      <c r="BJ120" s="271"/>
      <c r="BK120" s="271"/>
      <c r="BL120" s="271"/>
      <c r="BM120" s="271"/>
      <c r="BN120" s="271"/>
      <c r="BO120" s="271"/>
      <c r="BP120" s="271"/>
    </row>
    <row r="121" spans="3:68" s="12" customFormat="1" ht="37.5" customHeight="1">
      <c r="C121" s="101"/>
      <c r="D121" s="271" t="s">
        <v>135</v>
      </c>
      <c r="E121" s="271"/>
      <c r="F121" s="271"/>
      <c r="G121" s="271"/>
      <c r="H121" s="271"/>
      <c r="I121" s="271"/>
      <c r="J121" s="271"/>
      <c r="K121" s="271"/>
      <c r="L121" s="271"/>
      <c r="M121" s="271"/>
      <c r="N121" s="271"/>
      <c r="O121" s="271"/>
      <c r="P121" s="271"/>
      <c r="Q121" s="271"/>
      <c r="R121" s="271"/>
      <c r="S121" s="271"/>
      <c r="T121" s="271"/>
      <c r="U121" s="271"/>
      <c r="V121" s="271"/>
      <c r="W121" s="271"/>
      <c r="X121" s="271"/>
      <c r="Y121" s="271" t="s">
        <v>136</v>
      </c>
      <c r="Z121" s="271"/>
      <c r="AA121" s="271"/>
      <c r="AB121" s="271"/>
      <c r="AC121" s="271"/>
      <c r="AD121" s="271"/>
      <c r="AE121" s="271"/>
      <c r="AF121" s="271"/>
      <c r="AG121" s="271"/>
      <c r="AH121" s="271"/>
      <c r="AI121" s="271"/>
      <c r="AJ121" s="271"/>
      <c r="AK121" s="271"/>
      <c r="AL121" s="271"/>
      <c r="AM121" s="271"/>
      <c r="AN121" s="271"/>
      <c r="AO121" s="271"/>
      <c r="AP121" s="271"/>
      <c r="AQ121" s="271"/>
      <c r="AR121" s="271"/>
      <c r="AS121" s="271"/>
      <c r="AT121" s="271"/>
      <c r="AU121" s="271"/>
      <c r="AV121" s="271" t="s">
        <v>300</v>
      </c>
      <c r="AW121" s="271"/>
      <c r="AX121" s="271"/>
      <c r="AY121" s="271"/>
      <c r="AZ121" s="271"/>
      <c r="BA121" s="271"/>
      <c r="BB121" s="271"/>
      <c r="BC121" s="271"/>
      <c r="BD121" s="271"/>
      <c r="BE121" s="271"/>
      <c r="BF121" s="271"/>
      <c r="BG121" s="271"/>
      <c r="BH121" s="271"/>
      <c r="BI121" s="271"/>
      <c r="BJ121" s="271"/>
      <c r="BK121" s="271"/>
      <c r="BL121" s="271"/>
      <c r="BM121" s="271"/>
      <c r="BN121" s="271"/>
      <c r="BO121" s="271"/>
      <c r="BP121" s="271"/>
    </row>
    <row r="122" spans="3:47" s="12" customFormat="1" ht="15" customHeight="1">
      <c r="C122" s="39"/>
      <c r="D122" s="271" t="s">
        <v>138</v>
      </c>
      <c r="E122" s="271"/>
      <c r="F122" s="271"/>
      <c r="G122" s="271"/>
      <c r="H122" s="271"/>
      <c r="I122" s="271"/>
      <c r="J122" s="271"/>
      <c r="K122" s="271"/>
      <c r="L122" s="271"/>
      <c r="M122" s="271"/>
      <c r="N122" s="271"/>
      <c r="O122" s="271"/>
      <c r="P122" s="271"/>
      <c r="Q122" s="271"/>
      <c r="R122" s="271"/>
      <c r="S122" s="271"/>
      <c r="T122" s="271"/>
      <c r="U122" s="271"/>
      <c r="V122" s="271"/>
      <c r="W122" s="271"/>
      <c r="X122" s="271"/>
      <c r="Y122" s="271" t="s">
        <v>138</v>
      </c>
      <c r="Z122" s="271"/>
      <c r="AA122" s="271"/>
      <c r="AB122" s="271"/>
      <c r="AC122" s="271"/>
      <c r="AD122" s="271"/>
      <c r="AE122" s="271"/>
      <c r="AF122" s="271"/>
      <c r="AG122" s="271"/>
      <c r="AH122" s="271"/>
      <c r="AI122" s="271"/>
      <c r="AJ122" s="271"/>
      <c r="AK122" s="271"/>
      <c r="AL122" s="271"/>
      <c r="AM122" s="271"/>
      <c r="AN122" s="271"/>
      <c r="AO122" s="271"/>
      <c r="AP122" s="271"/>
      <c r="AQ122" s="271"/>
      <c r="AR122" s="271"/>
      <c r="AS122" s="271"/>
      <c r="AT122" s="271"/>
      <c r="AU122" s="271"/>
    </row>
    <row r="123" spans="3:47" s="12" customFormat="1" ht="15" customHeight="1">
      <c r="C123" s="39"/>
      <c r="D123" s="271" t="s">
        <v>301</v>
      </c>
      <c r="E123" s="271"/>
      <c r="F123" s="271"/>
      <c r="G123" s="271"/>
      <c r="H123" s="271"/>
      <c r="I123" s="271"/>
      <c r="J123" s="271"/>
      <c r="K123" s="271"/>
      <c r="L123" s="271"/>
      <c r="M123" s="271"/>
      <c r="N123" s="271"/>
      <c r="O123" s="271"/>
      <c r="P123" s="271"/>
      <c r="Q123" s="271"/>
      <c r="R123" s="271"/>
      <c r="S123" s="271"/>
      <c r="T123" s="271"/>
      <c r="U123" s="271"/>
      <c r="V123" s="271"/>
      <c r="W123" s="271"/>
      <c r="X123" s="271"/>
      <c r="Y123" s="271" t="s">
        <v>301</v>
      </c>
      <c r="Z123" s="271"/>
      <c r="AA123" s="271"/>
      <c r="AB123" s="271"/>
      <c r="AC123" s="271"/>
      <c r="AD123" s="271"/>
      <c r="AE123" s="271"/>
      <c r="AF123" s="271"/>
      <c r="AG123" s="271"/>
      <c r="AH123" s="271"/>
      <c r="AI123" s="271"/>
      <c r="AJ123" s="271"/>
      <c r="AK123" s="271"/>
      <c r="AL123" s="271"/>
      <c r="AM123" s="271"/>
      <c r="AN123" s="271"/>
      <c r="AO123" s="271"/>
      <c r="AP123" s="271"/>
      <c r="AQ123" s="271"/>
      <c r="AR123" s="271"/>
      <c r="AS123" s="271"/>
      <c r="AT123" s="271"/>
      <c r="AU123" s="271"/>
    </row>
    <row r="125" ht="17.25"/>
    <row r="126" ht="17.25"/>
    <row r="127" ht="17.25"/>
    <row r="128" ht="17.25"/>
  </sheetData>
  <sheetProtection formatCells="0" formatColumns="0" formatRows="0" insertColumns="0" insertRows="0" deleteColumns="0" deleteRows="0" sort="0"/>
  <mergeCells count="107">
    <mergeCell ref="D1:X1"/>
    <mergeCell ref="Y1:AU1"/>
    <mergeCell ref="AV1:BP1"/>
    <mergeCell ref="AV4:BP4"/>
    <mergeCell ref="AW5:AY5"/>
    <mergeCell ref="BE5:BJ5"/>
    <mergeCell ref="BL5:BP5"/>
    <mergeCell ref="T4:T7"/>
    <mergeCell ref="U6:U7"/>
    <mergeCell ref="V6:V7"/>
    <mergeCell ref="G6:I6"/>
    <mergeCell ref="Z6:AD6"/>
    <mergeCell ref="AG6:AH6"/>
    <mergeCell ref="AI6:AN6"/>
    <mergeCell ref="AS6:AT6"/>
    <mergeCell ref="A11:B11"/>
    <mergeCell ref="J6:J7"/>
    <mergeCell ref="K6:K7"/>
    <mergeCell ref="L6:L7"/>
    <mergeCell ref="M6:M7"/>
    <mergeCell ref="A40:B40"/>
    <mergeCell ref="A79:B79"/>
    <mergeCell ref="A82:B82"/>
    <mergeCell ref="A106:B106"/>
    <mergeCell ref="A109:B109"/>
    <mergeCell ref="A112:B112"/>
    <mergeCell ref="C115:H115"/>
    <mergeCell ref="K115:O115"/>
    <mergeCell ref="AC115:AH115"/>
    <mergeCell ref="BA115:BH115"/>
    <mergeCell ref="C116:H116"/>
    <mergeCell ref="K116:O116"/>
    <mergeCell ref="Y116:Z116"/>
    <mergeCell ref="AC116:AH116"/>
    <mergeCell ref="AV116:AX116"/>
    <mergeCell ref="BA116:BH116"/>
    <mergeCell ref="D118:X118"/>
    <mergeCell ref="Y118:AU118"/>
    <mergeCell ref="AV118:BP118"/>
    <mergeCell ref="D119:X119"/>
    <mergeCell ref="Y119:AU119"/>
    <mergeCell ref="AV119:BP119"/>
    <mergeCell ref="D120:X120"/>
    <mergeCell ref="Y120:AU120"/>
    <mergeCell ref="AV120:BP120"/>
    <mergeCell ref="D121:X121"/>
    <mergeCell ref="Y121:AU121"/>
    <mergeCell ref="AV121:BP121"/>
    <mergeCell ref="D122:X122"/>
    <mergeCell ref="Y122:AU122"/>
    <mergeCell ref="D123:X123"/>
    <mergeCell ref="Y123:AU123"/>
    <mergeCell ref="A4:A7"/>
    <mergeCell ref="B4:B7"/>
    <mergeCell ref="C4:C7"/>
    <mergeCell ref="D4:D7"/>
    <mergeCell ref="E6:E7"/>
    <mergeCell ref="F6:F7"/>
    <mergeCell ref="AF6:AF7"/>
    <mergeCell ref="AO6:AO7"/>
    <mergeCell ref="N6:N7"/>
    <mergeCell ref="O6:O7"/>
    <mergeCell ref="P6:P7"/>
    <mergeCell ref="Q6:Q7"/>
    <mergeCell ref="R6:R7"/>
    <mergeCell ref="S4:S7"/>
    <mergeCell ref="AP6:AP7"/>
    <mergeCell ref="AQ6:AQ7"/>
    <mergeCell ref="AR6:AR7"/>
    <mergeCell ref="AU6:AU7"/>
    <mergeCell ref="AV5:AV7"/>
    <mergeCell ref="AW6:AW7"/>
    <mergeCell ref="AR4:AU5"/>
    <mergeCell ref="AO4:AQ5"/>
    <mergeCell ref="AX6:AX7"/>
    <mergeCell ref="AY6:AY7"/>
    <mergeCell ref="BD5:BD7"/>
    <mergeCell ref="BE6:BE7"/>
    <mergeCell ref="BF6:BF7"/>
    <mergeCell ref="BG6:BG7"/>
    <mergeCell ref="AZ5:BC6"/>
    <mergeCell ref="BH6:BH7"/>
    <mergeCell ref="BI6:BI7"/>
    <mergeCell ref="BJ6:BJ7"/>
    <mergeCell ref="BK5:BK7"/>
    <mergeCell ref="BL6:BL7"/>
    <mergeCell ref="BM6:BM7"/>
    <mergeCell ref="BN6:BN7"/>
    <mergeCell ref="BO6:BO7"/>
    <mergeCell ref="BP6:BP7"/>
    <mergeCell ref="BI115:BP116"/>
    <mergeCell ref="A115:B116"/>
    <mergeCell ref="I115:J116"/>
    <mergeCell ref="AA115:AB116"/>
    <mergeCell ref="AY115:AZ116"/>
    <mergeCell ref="P115:X116"/>
    <mergeCell ref="AI115:AU116"/>
    <mergeCell ref="G4:J5"/>
    <mergeCell ref="K4:R5"/>
    <mergeCell ref="E4:F5"/>
    <mergeCell ref="U4:V5"/>
    <mergeCell ref="Y4:AD5"/>
    <mergeCell ref="AE4:AN5"/>
    <mergeCell ref="W4:W7"/>
    <mergeCell ref="X4:X7"/>
    <mergeCell ref="Y6:Y7"/>
    <mergeCell ref="AE6:AE7"/>
  </mergeCells>
  <printOptions horizontalCentered="1" verticalCentered="1"/>
  <pageMargins left="0.1968503937007874" right="0.1968503937007874" top="0.1968503937007874" bottom="0.15748031496062992" header="0" footer="0"/>
  <pageSetup cellComments="asDisplayed" fitToWidth="0" horizontalDpi="600" verticalDpi="600" orientation="landscape" paperSize="9" scale="65" r:id="rId4"/>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BG39"/>
  <sheetViews>
    <sheetView zoomScale="110" zoomScaleNormal="110" zoomScalePageLayoutView="0" workbookViewId="0" topLeftCell="A7">
      <selection activeCell="AI14" sqref="AI14:AI15"/>
    </sheetView>
  </sheetViews>
  <sheetFormatPr defaultColWidth="9.00390625" defaultRowHeight="14.25"/>
  <cols>
    <col min="1" max="1" width="4.375" style="13" customWidth="1"/>
    <col min="2" max="2" width="10.875" style="13" customWidth="1"/>
    <col min="3" max="3" width="16.875" style="13" customWidth="1"/>
    <col min="4" max="5" width="5.00390625" style="13" customWidth="1"/>
    <col min="6" max="6" width="14.625" style="13" customWidth="1"/>
    <col min="7" max="7" width="10.875" style="13" customWidth="1"/>
    <col min="8" max="8" width="11.25390625" style="13" customWidth="1"/>
    <col min="9" max="9" width="9.125" style="13" customWidth="1"/>
    <col min="10" max="10" width="26.875" style="13" customWidth="1"/>
    <col min="11" max="11" width="12.375" style="13" customWidth="1"/>
    <col min="12" max="12" width="13.625" style="13" customWidth="1"/>
    <col min="13" max="13" width="13.375" style="13" customWidth="1"/>
    <col min="14" max="15" width="10.125" style="13" customWidth="1"/>
    <col min="16" max="16" width="6.375" style="13" customWidth="1"/>
    <col min="17" max="17" width="7.625" style="13" customWidth="1"/>
    <col min="18" max="19" width="6.50390625" style="13" customWidth="1"/>
    <col min="20" max="20" width="6.00390625" style="13" customWidth="1"/>
    <col min="21" max="21" width="6.50390625" style="13" customWidth="1"/>
    <col min="22" max="22" width="6.625" style="13" customWidth="1"/>
    <col min="23" max="25" width="6.00390625" style="13" customWidth="1"/>
    <col min="26" max="26" width="7.875" style="13" customWidth="1"/>
    <col min="27" max="31" width="6.00390625" style="13" customWidth="1"/>
    <col min="32" max="32" width="6.625" style="13" customWidth="1"/>
    <col min="33" max="33" width="6.625" style="80" customWidth="1"/>
    <col min="34" max="34" width="7.875" style="80" customWidth="1"/>
    <col min="35" max="35" width="5.50390625" style="13" customWidth="1"/>
    <col min="36" max="36" width="6.625" style="13" customWidth="1"/>
    <col min="37" max="37" width="6.375" style="13" customWidth="1"/>
    <col min="38" max="38" width="5.375" style="13" customWidth="1"/>
    <col min="39" max="39" width="5.50390625" style="13" customWidth="1"/>
    <col min="40" max="40" width="4.25390625" style="13" customWidth="1"/>
    <col min="41" max="42" width="6.00390625" style="13" customWidth="1"/>
    <col min="43" max="43" width="5.125" style="13" customWidth="1"/>
    <col min="44" max="45" width="5.75390625" style="13" customWidth="1"/>
    <col min="46" max="46" width="5.125" style="13" customWidth="1"/>
    <col min="47" max="47" width="14.25390625" style="13" customWidth="1"/>
    <col min="48" max="53" width="6.125" style="13" customWidth="1"/>
    <col min="54" max="54" width="12.125" style="13" customWidth="1"/>
    <col min="55" max="59" width="8.00390625" style="13" customWidth="1"/>
    <col min="60" max="16384" width="9.00390625" style="13" customWidth="1"/>
  </cols>
  <sheetData>
    <row r="1" spans="1:59" s="79" customFormat="1" ht="24.75" customHeight="1">
      <c r="A1" s="81"/>
      <c r="B1" s="81"/>
      <c r="C1" s="81"/>
      <c r="D1" s="327" t="s">
        <v>302</v>
      </c>
      <c r="E1" s="327"/>
      <c r="F1" s="327"/>
      <c r="G1" s="327"/>
      <c r="H1" s="327"/>
      <c r="I1" s="327"/>
      <c r="J1" s="327"/>
      <c r="K1" s="327"/>
      <c r="L1" s="327"/>
      <c r="M1" s="327"/>
      <c r="N1" s="327"/>
      <c r="O1" s="327"/>
      <c r="P1" s="327" t="s">
        <v>303</v>
      </c>
      <c r="Q1" s="327"/>
      <c r="R1" s="327"/>
      <c r="S1" s="327"/>
      <c r="T1" s="327"/>
      <c r="U1" s="327"/>
      <c r="V1" s="327"/>
      <c r="W1" s="327"/>
      <c r="X1" s="327"/>
      <c r="Y1" s="327"/>
      <c r="Z1" s="327"/>
      <c r="AA1" s="327"/>
      <c r="AB1" s="327"/>
      <c r="AC1" s="327"/>
      <c r="AD1" s="327"/>
      <c r="AE1" s="327"/>
      <c r="AF1" s="327"/>
      <c r="AG1" s="327"/>
      <c r="AH1" s="327"/>
      <c r="AI1" s="327"/>
      <c r="AJ1" s="327"/>
      <c r="AK1" s="327"/>
      <c r="AL1" s="327"/>
      <c r="AM1" s="327" t="s">
        <v>304</v>
      </c>
      <c r="AN1" s="327"/>
      <c r="AO1" s="327"/>
      <c r="AP1" s="327"/>
      <c r="AQ1" s="327"/>
      <c r="AR1" s="327"/>
      <c r="AS1" s="327"/>
      <c r="AT1" s="327"/>
      <c r="AU1" s="327"/>
      <c r="AV1" s="327"/>
      <c r="AW1" s="327"/>
      <c r="AX1" s="327"/>
      <c r="AY1" s="327"/>
      <c r="AZ1" s="327"/>
      <c r="BA1" s="327"/>
      <c r="BB1" s="327"/>
      <c r="BC1" s="327"/>
      <c r="BD1" s="327"/>
      <c r="BE1" s="327"/>
      <c r="BF1" s="327"/>
      <c r="BG1" s="327"/>
    </row>
    <row r="2" spans="1:51" s="9" customFormat="1" ht="12.75" customHeight="1">
      <c r="A2" s="82" t="s">
        <v>470</v>
      </c>
      <c r="B2" s="82"/>
      <c r="C2" s="82"/>
      <c r="D2" s="82"/>
      <c r="E2" s="82"/>
      <c r="F2" s="82"/>
      <c r="G2" s="82"/>
      <c r="H2" s="83" t="s">
        <v>4</v>
      </c>
      <c r="I2" s="82"/>
      <c r="M2" s="9" t="s">
        <v>5</v>
      </c>
      <c r="U2" s="102"/>
      <c r="AG2" s="108"/>
      <c r="AJ2" s="9" t="s">
        <v>6</v>
      </c>
      <c r="AY2" s="9" t="s">
        <v>144</v>
      </c>
    </row>
    <row r="3" spans="1:59" s="12" customFormat="1" ht="15" customHeight="1">
      <c r="A3" s="316" t="s">
        <v>7</v>
      </c>
      <c r="B3" s="223" t="s">
        <v>145</v>
      </c>
      <c r="C3" s="223" t="s">
        <v>146</v>
      </c>
      <c r="D3" s="211" t="s">
        <v>147</v>
      </c>
      <c r="E3" s="215"/>
      <c r="F3" s="212"/>
      <c r="G3" s="211" t="s">
        <v>148</v>
      </c>
      <c r="H3" s="215"/>
      <c r="I3" s="212"/>
      <c r="J3" s="269" t="s">
        <v>149</v>
      </c>
      <c r="K3" s="269" t="s">
        <v>150</v>
      </c>
      <c r="L3" s="211" t="s">
        <v>46</v>
      </c>
      <c r="M3" s="212"/>
      <c r="N3" s="223" t="s">
        <v>151</v>
      </c>
      <c r="O3" s="226"/>
      <c r="P3" s="217" t="s">
        <v>152</v>
      </c>
      <c r="Q3" s="217"/>
      <c r="R3" s="217"/>
      <c r="S3" s="217"/>
      <c r="T3" s="217"/>
      <c r="U3" s="218"/>
      <c r="V3" s="221" t="s">
        <v>20</v>
      </c>
      <c r="W3" s="217"/>
      <c r="X3" s="217"/>
      <c r="Y3" s="217"/>
      <c r="Z3" s="217"/>
      <c r="AA3" s="217"/>
      <c r="AB3" s="217"/>
      <c r="AC3" s="217"/>
      <c r="AD3" s="217"/>
      <c r="AE3" s="218"/>
      <c r="AF3" s="302" t="s">
        <v>21</v>
      </c>
      <c r="AG3" s="303"/>
      <c r="AH3" s="304"/>
      <c r="AI3" s="255" t="s">
        <v>22</v>
      </c>
      <c r="AJ3" s="256"/>
      <c r="AK3" s="256"/>
      <c r="AL3" s="257"/>
      <c r="AM3" s="328" t="s">
        <v>153</v>
      </c>
      <c r="AN3" s="329"/>
      <c r="AO3" s="329"/>
      <c r="AP3" s="329"/>
      <c r="AQ3" s="329"/>
      <c r="AR3" s="329"/>
      <c r="AS3" s="329"/>
      <c r="AT3" s="329"/>
      <c r="AU3" s="329"/>
      <c r="AV3" s="329"/>
      <c r="AW3" s="329"/>
      <c r="AX3" s="329"/>
      <c r="AY3" s="329"/>
      <c r="AZ3" s="329"/>
      <c r="BA3" s="329"/>
      <c r="BB3" s="329"/>
      <c r="BC3" s="329"/>
      <c r="BD3" s="329"/>
      <c r="BE3" s="329"/>
      <c r="BF3" s="329"/>
      <c r="BG3" s="330"/>
    </row>
    <row r="4" spans="1:59" s="12" customFormat="1" ht="30" customHeight="1">
      <c r="A4" s="317"/>
      <c r="B4" s="224"/>
      <c r="C4" s="224"/>
      <c r="D4" s="213"/>
      <c r="E4" s="216"/>
      <c r="F4" s="214"/>
      <c r="G4" s="213"/>
      <c r="H4" s="216"/>
      <c r="I4" s="214"/>
      <c r="J4" s="270"/>
      <c r="K4" s="270"/>
      <c r="L4" s="213"/>
      <c r="M4" s="214"/>
      <c r="N4" s="224"/>
      <c r="O4" s="227"/>
      <c r="P4" s="219"/>
      <c r="Q4" s="219"/>
      <c r="R4" s="219"/>
      <c r="S4" s="219"/>
      <c r="T4" s="219"/>
      <c r="U4" s="220"/>
      <c r="V4" s="222"/>
      <c r="W4" s="219"/>
      <c r="X4" s="219"/>
      <c r="Y4" s="219"/>
      <c r="Z4" s="219"/>
      <c r="AA4" s="219"/>
      <c r="AB4" s="219"/>
      <c r="AC4" s="219"/>
      <c r="AD4" s="219"/>
      <c r="AE4" s="220"/>
      <c r="AF4" s="305"/>
      <c r="AG4" s="306"/>
      <c r="AH4" s="307"/>
      <c r="AI4" s="324"/>
      <c r="AJ4" s="325"/>
      <c r="AK4" s="325"/>
      <c r="AL4" s="326"/>
      <c r="AM4" s="311" t="s">
        <v>154</v>
      </c>
      <c r="AN4" s="331" t="s">
        <v>155</v>
      </c>
      <c r="AO4" s="331"/>
      <c r="AP4" s="331"/>
      <c r="AQ4" s="308" t="s">
        <v>156</v>
      </c>
      <c r="AR4" s="308"/>
      <c r="AS4" s="308"/>
      <c r="AT4" s="308"/>
      <c r="AU4" s="308" t="s">
        <v>27</v>
      </c>
      <c r="AV4" s="332" t="s">
        <v>28</v>
      </c>
      <c r="AW4" s="332"/>
      <c r="AX4" s="332"/>
      <c r="AY4" s="332"/>
      <c r="AZ4" s="332"/>
      <c r="BA4" s="332"/>
      <c r="BB4" s="309" t="s">
        <v>157</v>
      </c>
      <c r="BC4" s="309" t="s">
        <v>30</v>
      </c>
      <c r="BD4" s="309"/>
      <c r="BE4" s="309"/>
      <c r="BF4" s="309"/>
      <c r="BG4" s="300"/>
    </row>
    <row r="5" spans="1:59" s="12" customFormat="1" ht="30" customHeight="1">
      <c r="A5" s="318"/>
      <c r="B5" s="225"/>
      <c r="C5" s="225"/>
      <c r="D5" s="268" t="s">
        <v>69</v>
      </c>
      <c r="E5" s="268" t="s">
        <v>70</v>
      </c>
      <c r="F5" s="268" t="s">
        <v>71</v>
      </c>
      <c r="G5" s="268" t="s">
        <v>103</v>
      </c>
      <c r="H5" s="268" t="s">
        <v>158</v>
      </c>
      <c r="I5" s="268" t="s">
        <v>159</v>
      </c>
      <c r="J5" s="268"/>
      <c r="K5" s="268"/>
      <c r="L5" s="268" t="s">
        <v>160</v>
      </c>
      <c r="M5" s="268" t="s">
        <v>161</v>
      </c>
      <c r="N5" s="225"/>
      <c r="O5" s="228"/>
      <c r="P5" s="229" t="s">
        <v>45</v>
      </c>
      <c r="Q5" s="315" t="s">
        <v>46</v>
      </c>
      <c r="R5" s="315"/>
      <c r="S5" s="315"/>
      <c r="T5" s="315"/>
      <c r="U5" s="315"/>
      <c r="V5" s="230" t="s">
        <v>162</v>
      </c>
      <c r="W5" s="230" t="s">
        <v>163</v>
      </c>
      <c r="X5" s="230" t="s">
        <v>46</v>
      </c>
      <c r="Y5" s="230"/>
      <c r="Z5" s="230" t="s">
        <v>49</v>
      </c>
      <c r="AA5" s="230"/>
      <c r="AB5" s="230"/>
      <c r="AC5" s="230"/>
      <c r="AD5" s="230"/>
      <c r="AE5" s="230"/>
      <c r="AF5" s="314" t="s">
        <v>164</v>
      </c>
      <c r="AG5" s="314" t="s">
        <v>165</v>
      </c>
      <c r="AH5" s="314" t="s">
        <v>166</v>
      </c>
      <c r="AI5" s="225" t="s">
        <v>53</v>
      </c>
      <c r="AJ5" s="225" t="s">
        <v>54</v>
      </c>
      <c r="AK5" s="225"/>
      <c r="AL5" s="228" t="s">
        <v>167</v>
      </c>
      <c r="AM5" s="311"/>
      <c r="AN5" s="308" t="s">
        <v>45</v>
      </c>
      <c r="AO5" s="308" t="s">
        <v>168</v>
      </c>
      <c r="AP5" s="308" t="s">
        <v>169</v>
      </c>
      <c r="AQ5" s="308"/>
      <c r="AR5" s="308"/>
      <c r="AS5" s="308"/>
      <c r="AT5" s="308"/>
      <c r="AU5" s="308"/>
      <c r="AV5" s="309" t="s">
        <v>58</v>
      </c>
      <c r="AW5" s="309" t="s">
        <v>59</v>
      </c>
      <c r="AX5" s="309" t="s">
        <v>60</v>
      </c>
      <c r="AY5" s="309" t="s">
        <v>61</v>
      </c>
      <c r="AZ5" s="309" t="s">
        <v>62</v>
      </c>
      <c r="BA5" s="309" t="s">
        <v>63</v>
      </c>
      <c r="BB5" s="309"/>
      <c r="BC5" s="309" t="s">
        <v>64</v>
      </c>
      <c r="BD5" s="309" t="s">
        <v>65</v>
      </c>
      <c r="BE5" s="309" t="s">
        <v>66</v>
      </c>
      <c r="BF5" s="309" t="s">
        <v>67</v>
      </c>
      <c r="BG5" s="300" t="s">
        <v>68</v>
      </c>
    </row>
    <row r="6" spans="1:59" s="12" customFormat="1" ht="84.75" customHeight="1">
      <c r="A6" s="318"/>
      <c r="B6" s="225"/>
      <c r="C6" s="225"/>
      <c r="D6" s="268">
        <v>3</v>
      </c>
      <c r="E6" s="268">
        <v>4</v>
      </c>
      <c r="F6" s="268">
        <v>5</v>
      </c>
      <c r="G6" s="268"/>
      <c r="H6" s="268"/>
      <c r="I6" s="268"/>
      <c r="J6" s="268">
        <v>17</v>
      </c>
      <c r="K6" s="268">
        <v>20</v>
      </c>
      <c r="L6" s="268">
        <v>21</v>
      </c>
      <c r="M6" s="268">
        <v>22</v>
      </c>
      <c r="N6" s="23" t="s">
        <v>170</v>
      </c>
      <c r="O6" s="92" t="s">
        <v>171</v>
      </c>
      <c r="P6" s="229"/>
      <c r="Q6" s="103" t="s">
        <v>172</v>
      </c>
      <c r="R6" s="103" t="s">
        <v>173</v>
      </c>
      <c r="S6" s="103" t="s">
        <v>174</v>
      </c>
      <c r="T6" s="103" t="s">
        <v>175</v>
      </c>
      <c r="U6" s="104" t="s">
        <v>176</v>
      </c>
      <c r="V6" s="230"/>
      <c r="W6" s="230"/>
      <c r="X6" s="103" t="s">
        <v>177</v>
      </c>
      <c r="Y6" s="104" t="s">
        <v>178</v>
      </c>
      <c r="Z6" s="103" t="s">
        <v>79</v>
      </c>
      <c r="AA6" s="103" t="s">
        <v>179</v>
      </c>
      <c r="AB6" s="103" t="s">
        <v>81</v>
      </c>
      <c r="AC6" s="103" t="s">
        <v>180</v>
      </c>
      <c r="AD6" s="103" t="s">
        <v>83</v>
      </c>
      <c r="AE6" s="107" t="s">
        <v>84</v>
      </c>
      <c r="AF6" s="314"/>
      <c r="AG6" s="314"/>
      <c r="AH6" s="314"/>
      <c r="AI6" s="225"/>
      <c r="AJ6" s="23" t="s">
        <v>85</v>
      </c>
      <c r="AK6" s="23" t="s">
        <v>181</v>
      </c>
      <c r="AL6" s="228"/>
      <c r="AM6" s="312"/>
      <c r="AN6" s="313"/>
      <c r="AO6" s="313"/>
      <c r="AP6" s="313"/>
      <c r="AQ6" s="109" t="s">
        <v>182</v>
      </c>
      <c r="AR6" s="109" t="s">
        <v>183</v>
      </c>
      <c r="AS6" s="109" t="s">
        <v>184</v>
      </c>
      <c r="AT6" s="109" t="s">
        <v>185</v>
      </c>
      <c r="AU6" s="313"/>
      <c r="AV6" s="310"/>
      <c r="AW6" s="310"/>
      <c r="AX6" s="310"/>
      <c r="AY6" s="310"/>
      <c r="AZ6" s="310"/>
      <c r="BA6" s="310"/>
      <c r="BB6" s="310"/>
      <c r="BC6" s="310"/>
      <c r="BD6" s="310"/>
      <c r="BE6" s="310"/>
      <c r="BF6" s="310"/>
      <c r="BG6" s="301"/>
    </row>
    <row r="7" spans="1:59" s="12" customFormat="1" ht="15" customHeight="1">
      <c r="A7" s="86" t="s">
        <v>91</v>
      </c>
      <c r="B7" s="23" t="s">
        <v>92</v>
      </c>
      <c r="C7" s="23" t="s">
        <v>92</v>
      </c>
      <c r="D7" s="31" t="s">
        <v>93</v>
      </c>
      <c r="E7" s="31" t="s">
        <v>93</v>
      </c>
      <c r="F7" s="87"/>
      <c r="G7" s="88" t="s">
        <v>99</v>
      </c>
      <c r="H7" s="88" t="s">
        <v>99</v>
      </c>
      <c r="I7" s="88" t="s">
        <v>99</v>
      </c>
      <c r="J7" s="31" t="s">
        <v>97</v>
      </c>
      <c r="K7" s="23" t="s">
        <v>98</v>
      </c>
      <c r="L7" s="23" t="s">
        <v>94</v>
      </c>
      <c r="M7" s="23" t="s">
        <v>94</v>
      </c>
      <c r="N7" s="88" t="s">
        <v>186</v>
      </c>
      <c r="O7" s="54" t="s">
        <v>100</v>
      </c>
      <c r="P7" s="93" t="s">
        <v>99</v>
      </c>
      <c r="Q7" s="105" t="s">
        <v>99</v>
      </c>
      <c r="R7" s="88" t="s">
        <v>99</v>
      </c>
      <c r="S7" s="88" t="s">
        <v>99</v>
      </c>
      <c r="T7" s="88" t="s">
        <v>99</v>
      </c>
      <c r="U7" s="88" t="s">
        <v>99</v>
      </c>
      <c r="V7" s="88" t="s">
        <v>99</v>
      </c>
      <c r="W7" s="105" t="s">
        <v>99</v>
      </c>
      <c r="X7" s="106" t="s">
        <v>99</v>
      </c>
      <c r="Y7" s="106" t="s">
        <v>99</v>
      </c>
      <c r="Z7" s="88" t="s">
        <v>99</v>
      </c>
      <c r="AA7" s="88" t="s">
        <v>99</v>
      </c>
      <c r="AB7" s="88" t="s">
        <v>99</v>
      </c>
      <c r="AC7" s="88" t="s">
        <v>99</v>
      </c>
      <c r="AD7" s="88" t="s">
        <v>99</v>
      </c>
      <c r="AE7" s="88" t="s">
        <v>99</v>
      </c>
      <c r="AF7" s="88" t="s">
        <v>99</v>
      </c>
      <c r="AG7" s="88" t="s">
        <v>99</v>
      </c>
      <c r="AH7" s="105" t="s">
        <v>99</v>
      </c>
      <c r="AI7" s="88" t="s">
        <v>101</v>
      </c>
      <c r="AJ7" s="23" t="s">
        <v>92</v>
      </c>
      <c r="AK7" s="23" t="s">
        <v>92</v>
      </c>
      <c r="AL7" s="110" t="s">
        <v>275</v>
      </c>
      <c r="AM7" s="93" t="s">
        <v>92</v>
      </c>
      <c r="AN7" s="88" t="s">
        <v>94</v>
      </c>
      <c r="AO7" s="88" t="s">
        <v>94</v>
      </c>
      <c r="AP7" s="88" t="s">
        <v>94</v>
      </c>
      <c r="AQ7" s="23" t="s">
        <v>99</v>
      </c>
      <c r="AR7" s="23" t="s">
        <v>99</v>
      </c>
      <c r="AS7" s="23" t="s">
        <v>99</v>
      </c>
      <c r="AT7" s="23" t="s">
        <v>99</v>
      </c>
      <c r="AU7" s="88"/>
      <c r="AV7" s="23" t="s">
        <v>99</v>
      </c>
      <c r="AW7" s="23" t="s">
        <v>99</v>
      </c>
      <c r="AX7" s="23" t="s">
        <v>99</v>
      </c>
      <c r="AY7" s="23" t="s">
        <v>99</v>
      </c>
      <c r="AZ7" s="23" t="s">
        <v>99</v>
      </c>
      <c r="BA7" s="23" t="s">
        <v>99</v>
      </c>
      <c r="BB7" s="88"/>
      <c r="BC7" s="88" t="s">
        <v>99</v>
      </c>
      <c r="BD7" s="88" t="s">
        <v>99</v>
      </c>
      <c r="BE7" s="88" t="s">
        <v>99</v>
      </c>
      <c r="BF7" s="88" t="s">
        <v>99</v>
      </c>
      <c r="BG7" s="110" t="s">
        <v>99</v>
      </c>
    </row>
    <row r="8" spans="1:59" s="12" customFormat="1" ht="15" customHeight="1">
      <c r="A8" s="84" t="s">
        <v>7</v>
      </c>
      <c r="B8" s="89">
        <v>1</v>
      </c>
      <c r="C8" s="89">
        <v>2</v>
      </c>
      <c r="D8" s="89">
        <v>3</v>
      </c>
      <c r="E8" s="89">
        <v>4</v>
      </c>
      <c r="F8" s="89">
        <v>5</v>
      </c>
      <c r="G8" s="89">
        <v>6</v>
      </c>
      <c r="H8" s="89">
        <v>7</v>
      </c>
      <c r="I8" s="89">
        <v>8</v>
      </c>
      <c r="J8" s="89">
        <v>9</v>
      </c>
      <c r="K8" s="89">
        <v>10</v>
      </c>
      <c r="L8" s="89">
        <v>11</v>
      </c>
      <c r="M8" s="89">
        <v>12</v>
      </c>
      <c r="N8" s="89">
        <v>13</v>
      </c>
      <c r="O8" s="94">
        <v>14</v>
      </c>
      <c r="P8" s="95">
        <v>15</v>
      </c>
      <c r="Q8" s="89">
        <v>16</v>
      </c>
      <c r="R8" s="89">
        <v>17</v>
      </c>
      <c r="S8" s="89">
        <v>18</v>
      </c>
      <c r="T8" s="89">
        <v>19</v>
      </c>
      <c r="U8" s="89">
        <v>20</v>
      </c>
      <c r="V8" s="89">
        <v>21</v>
      </c>
      <c r="W8" s="89">
        <v>22</v>
      </c>
      <c r="X8" s="89">
        <v>23</v>
      </c>
      <c r="Y8" s="89">
        <v>24</v>
      </c>
      <c r="Z8" s="89">
        <v>25</v>
      </c>
      <c r="AA8" s="89">
        <v>26</v>
      </c>
      <c r="AB8" s="89">
        <v>27</v>
      </c>
      <c r="AC8" s="89">
        <v>28</v>
      </c>
      <c r="AD8" s="89">
        <v>29</v>
      </c>
      <c r="AE8" s="89">
        <v>30</v>
      </c>
      <c r="AF8" s="89">
        <v>31</v>
      </c>
      <c r="AG8" s="89">
        <v>32</v>
      </c>
      <c r="AH8" s="89">
        <v>33</v>
      </c>
      <c r="AI8" s="89">
        <v>34</v>
      </c>
      <c r="AJ8" s="89">
        <v>35</v>
      </c>
      <c r="AK8" s="89">
        <v>36</v>
      </c>
      <c r="AL8" s="94">
        <v>37</v>
      </c>
      <c r="AM8" s="111">
        <v>38</v>
      </c>
      <c r="AN8" s="112">
        <v>39</v>
      </c>
      <c r="AO8" s="112">
        <v>40</v>
      </c>
      <c r="AP8" s="112">
        <v>41</v>
      </c>
      <c r="AQ8" s="112">
        <v>42</v>
      </c>
      <c r="AR8" s="112">
        <v>43</v>
      </c>
      <c r="AS8" s="112">
        <v>44</v>
      </c>
      <c r="AT8" s="112">
        <v>45</v>
      </c>
      <c r="AU8" s="112">
        <v>46</v>
      </c>
      <c r="AV8" s="112">
        <v>47</v>
      </c>
      <c r="AW8" s="112">
        <v>48</v>
      </c>
      <c r="AX8" s="112">
        <v>49</v>
      </c>
      <c r="AY8" s="112">
        <v>50</v>
      </c>
      <c r="AZ8" s="112">
        <v>51</v>
      </c>
      <c r="BA8" s="112">
        <v>52</v>
      </c>
      <c r="BB8" s="112">
        <v>53</v>
      </c>
      <c r="BC8" s="112">
        <v>54</v>
      </c>
      <c r="BD8" s="112">
        <v>55</v>
      </c>
      <c r="BE8" s="112">
        <v>56</v>
      </c>
      <c r="BF8" s="112">
        <v>57</v>
      </c>
      <c r="BG8" s="115">
        <v>58</v>
      </c>
    </row>
    <row r="9" spans="1:59" s="12" customFormat="1" ht="12.75" customHeight="1">
      <c r="A9" s="66" t="s">
        <v>103</v>
      </c>
      <c r="B9" s="20"/>
      <c r="C9" s="26">
        <f>C10+C13+C16+C19+C22+C25+C28</f>
        <v>0</v>
      </c>
      <c r="D9" s="188">
        <f>D10+D13+D16+D19+D22+D25+D28</f>
        <v>2</v>
      </c>
      <c r="E9" s="188">
        <f>E10+E13+E16+E19+E22+E25+E28</f>
        <v>0</v>
      </c>
      <c r="F9" s="189"/>
      <c r="G9" s="188">
        <f>G10+G13+G16+G19+G22+G25+G28</f>
        <v>6117200</v>
      </c>
      <c r="H9" s="188">
        <f>H10+H13+H16+H19+H22+H25+H28</f>
        <v>6117200</v>
      </c>
      <c r="I9" s="188">
        <f>I10+I13+I16+I19+I22+I25+I28</f>
        <v>0</v>
      </c>
      <c r="J9" s="189"/>
      <c r="K9" s="188">
        <f>K10+K13+K16+K19+K22+K25+K28</f>
        <v>0</v>
      </c>
      <c r="L9" s="188">
        <f>L10+L13+L16+L19+L22+L25+L28</f>
        <v>0</v>
      </c>
      <c r="M9" s="188">
        <f>M10+M13+M16+M19+M22+M25+M28</f>
        <v>0</v>
      </c>
      <c r="N9" s="188">
        <f>N10+N13+N16+N19+N22+N25+N28</f>
        <v>0</v>
      </c>
      <c r="O9" s="190">
        <f aca="true" t="shared" si="0" ref="O9:AG9">O10+O13+O16+O19+O22+O25+O28</f>
        <v>0</v>
      </c>
      <c r="P9" s="191">
        <f t="shared" si="0"/>
        <v>592000</v>
      </c>
      <c r="Q9" s="188">
        <f t="shared" si="0"/>
        <v>0</v>
      </c>
      <c r="R9" s="188">
        <f t="shared" si="0"/>
        <v>0</v>
      </c>
      <c r="S9" s="188">
        <f t="shared" si="0"/>
        <v>592000</v>
      </c>
      <c r="T9" s="188">
        <f t="shared" si="0"/>
        <v>0</v>
      </c>
      <c r="U9" s="188">
        <f t="shared" si="0"/>
        <v>0</v>
      </c>
      <c r="V9" s="188">
        <f t="shared" si="0"/>
        <v>592000</v>
      </c>
      <c r="W9" s="188">
        <f t="shared" si="0"/>
        <v>0</v>
      </c>
      <c r="X9" s="188">
        <f t="shared" si="0"/>
        <v>592000</v>
      </c>
      <c r="Y9" s="188">
        <f t="shared" si="0"/>
        <v>0</v>
      </c>
      <c r="Z9" s="188">
        <f t="shared" si="0"/>
        <v>0</v>
      </c>
      <c r="AA9" s="188">
        <f t="shared" si="0"/>
        <v>0</v>
      </c>
      <c r="AB9" s="188">
        <f t="shared" si="0"/>
        <v>0</v>
      </c>
      <c r="AC9" s="188">
        <f t="shared" si="0"/>
        <v>0</v>
      </c>
      <c r="AD9" s="188">
        <f t="shared" si="0"/>
        <v>592000</v>
      </c>
      <c r="AE9" s="188">
        <f t="shared" si="0"/>
        <v>0</v>
      </c>
      <c r="AF9" s="188">
        <f t="shared" si="0"/>
        <v>0</v>
      </c>
      <c r="AG9" s="188">
        <f t="shared" si="0"/>
        <v>0</v>
      </c>
      <c r="AH9" s="188">
        <f aca="true" t="shared" si="1" ref="AH9:AM9">AH10+AH13+AH16+AH19+AH22+AH25+AH28</f>
        <v>0</v>
      </c>
      <c r="AI9" s="188">
        <f t="shared" si="1"/>
        <v>0</v>
      </c>
      <c r="AJ9" s="188">
        <f t="shared" si="1"/>
        <v>2</v>
      </c>
      <c r="AK9" s="188">
        <f t="shared" si="1"/>
        <v>0</v>
      </c>
      <c r="AL9" s="180">
        <f t="shared" si="1"/>
        <v>0</v>
      </c>
      <c r="AM9" s="188">
        <f t="shared" si="1"/>
        <v>0</v>
      </c>
      <c r="AN9" s="188">
        <f aca="true" t="shared" si="2" ref="AN9:BG9">AN10+AN13+AN16+AN19+AN22+AN25+AN28</f>
        <v>0</v>
      </c>
      <c r="AO9" s="188">
        <f t="shared" si="2"/>
        <v>0</v>
      </c>
      <c r="AP9" s="188">
        <f t="shared" si="2"/>
        <v>0</v>
      </c>
      <c r="AQ9" s="188">
        <f t="shared" si="2"/>
        <v>0</v>
      </c>
      <c r="AR9" s="188">
        <f t="shared" si="2"/>
        <v>0</v>
      </c>
      <c r="AS9" s="188">
        <f t="shared" si="2"/>
        <v>0</v>
      </c>
      <c r="AT9" s="188">
        <f t="shared" si="2"/>
        <v>0</v>
      </c>
      <c r="AU9" s="188">
        <f t="shared" si="2"/>
        <v>0</v>
      </c>
      <c r="AV9" s="188">
        <f t="shared" si="2"/>
        <v>0</v>
      </c>
      <c r="AW9" s="188">
        <f t="shared" si="2"/>
        <v>0</v>
      </c>
      <c r="AX9" s="188">
        <f t="shared" si="2"/>
        <v>0</v>
      </c>
      <c r="AY9" s="188">
        <f t="shared" si="2"/>
        <v>0</v>
      </c>
      <c r="AZ9" s="188">
        <f t="shared" si="2"/>
        <v>0</v>
      </c>
      <c r="BA9" s="188">
        <f t="shared" si="2"/>
        <v>0</v>
      </c>
      <c r="BB9" s="188">
        <f t="shared" si="2"/>
        <v>0</v>
      </c>
      <c r="BC9" s="188">
        <f t="shared" si="2"/>
        <v>0</v>
      </c>
      <c r="BD9" s="188">
        <f t="shared" si="2"/>
        <v>0</v>
      </c>
      <c r="BE9" s="188">
        <f t="shared" si="2"/>
        <v>0</v>
      </c>
      <c r="BF9" s="188">
        <f t="shared" si="2"/>
        <v>0</v>
      </c>
      <c r="BG9" s="180">
        <f t="shared" si="2"/>
        <v>0</v>
      </c>
    </row>
    <row r="10" spans="1:59" s="12" customFormat="1" ht="12.75" customHeight="1">
      <c r="A10" s="320" t="s">
        <v>104</v>
      </c>
      <c r="B10" s="321"/>
      <c r="C10" s="28">
        <f>SUM(C11:C12)</f>
        <v>0</v>
      </c>
      <c r="D10" s="179">
        <f aca="true" t="shared" si="3" ref="D10:AI10">SUM(D11:D12)</f>
        <v>0</v>
      </c>
      <c r="E10" s="179">
        <f t="shared" si="3"/>
        <v>0</v>
      </c>
      <c r="F10" s="179">
        <f t="shared" si="3"/>
        <v>0</v>
      </c>
      <c r="G10" s="179">
        <f t="shared" si="3"/>
        <v>0</v>
      </c>
      <c r="H10" s="179">
        <f t="shared" si="3"/>
        <v>0</v>
      </c>
      <c r="I10" s="179">
        <f t="shared" si="3"/>
        <v>0</v>
      </c>
      <c r="J10" s="179">
        <f t="shared" si="3"/>
        <v>0</v>
      </c>
      <c r="K10" s="179">
        <f t="shared" si="3"/>
        <v>0</v>
      </c>
      <c r="L10" s="179">
        <f t="shared" si="3"/>
        <v>0</v>
      </c>
      <c r="M10" s="179">
        <f t="shared" si="3"/>
        <v>0</v>
      </c>
      <c r="N10" s="179">
        <f t="shared" si="3"/>
        <v>0</v>
      </c>
      <c r="O10" s="180">
        <f t="shared" si="3"/>
        <v>0</v>
      </c>
      <c r="P10" s="181">
        <f t="shared" si="3"/>
        <v>0</v>
      </c>
      <c r="Q10" s="179">
        <f t="shared" si="3"/>
        <v>0</v>
      </c>
      <c r="R10" s="179">
        <f t="shared" si="3"/>
        <v>0</v>
      </c>
      <c r="S10" s="179">
        <f t="shared" si="3"/>
        <v>0</v>
      </c>
      <c r="T10" s="179">
        <f t="shared" si="3"/>
        <v>0</v>
      </c>
      <c r="U10" s="179">
        <f t="shared" si="3"/>
        <v>0</v>
      </c>
      <c r="V10" s="179">
        <f t="shared" si="3"/>
        <v>0</v>
      </c>
      <c r="W10" s="179">
        <f t="shared" si="3"/>
        <v>0</v>
      </c>
      <c r="X10" s="179">
        <f t="shared" si="3"/>
        <v>0</v>
      </c>
      <c r="Y10" s="179">
        <f t="shared" si="3"/>
        <v>0</v>
      </c>
      <c r="Z10" s="179">
        <f t="shared" si="3"/>
        <v>0</v>
      </c>
      <c r="AA10" s="179">
        <f t="shared" si="3"/>
        <v>0</v>
      </c>
      <c r="AB10" s="179">
        <f t="shared" si="3"/>
        <v>0</v>
      </c>
      <c r="AC10" s="179">
        <f t="shared" si="3"/>
        <v>0</v>
      </c>
      <c r="AD10" s="179">
        <f t="shared" si="3"/>
        <v>0</v>
      </c>
      <c r="AE10" s="179">
        <f t="shared" si="3"/>
        <v>0</v>
      </c>
      <c r="AF10" s="179">
        <f t="shared" si="3"/>
        <v>0</v>
      </c>
      <c r="AG10" s="179">
        <f t="shared" si="3"/>
        <v>0</v>
      </c>
      <c r="AH10" s="179">
        <f t="shared" si="3"/>
        <v>0</v>
      </c>
      <c r="AI10" s="179">
        <f t="shared" si="3"/>
        <v>0</v>
      </c>
      <c r="AJ10" s="179">
        <f aca="true" t="shared" si="4" ref="AJ10:BG10">SUM(AJ11:AJ12)</f>
        <v>0</v>
      </c>
      <c r="AK10" s="179">
        <f t="shared" si="4"/>
        <v>0</v>
      </c>
      <c r="AL10" s="180">
        <f t="shared" si="4"/>
        <v>0</v>
      </c>
      <c r="AM10" s="181">
        <f t="shared" si="4"/>
        <v>0</v>
      </c>
      <c r="AN10" s="179">
        <f t="shared" si="4"/>
        <v>0</v>
      </c>
      <c r="AO10" s="179">
        <f t="shared" si="4"/>
        <v>0</v>
      </c>
      <c r="AP10" s="179">
        <f t="shared" si="4"/>
        <v>0</v>
      </c>
      <c r="AQ10" s="179">
        <f t="shared" si="4"/>
        <v>0</v>
      </c>
      <c r="AR10" s="179">
        <f t="shared" si="4"/>
        <v>0</v>
      </c>
      <c r="AS10" s="179">
        <f t="shared" si="4"/>
        <v>0</v>
      </c>
      <c r="AT10" s="179">
        <f t="shared" si="4"/>
        <v>0</v>
      </c>
      <c r="AU10" s="179">
        <f t="shared" si="4"/>
        <v>0</v>
      </c>
      <c r="AV10" s="179">
        <f t="shared" si="4"/>
        <v>0</v>
      </c>
      <c r="AW10" s="179">
        <f t="shared" si="4"/>
        <v>0</v>
      </c>
      <c r="AX10" s="179">
        <f t="shared" si="4"/>
        <v>0</v>
      </c>
      <c r="AY10" s="179">
        <f t="shared" si="4"/>
        <v>0</v>
      </c>
      <c r="AZ10" s="179">
        <f t="shared" si="4"/>
        <v>0</v>
      </c>
      <c r="BA10" s="179">
        <f t="shared" si="4"/>
        <v>0</v>
      </c>
      <c r="BB10" s="179">
        <f t="shared" si="4"/>
        <v>0</v>
      </c>
      <c r="BC10" s="179">
        <f t="shared" si="4"/>
        <v>0</v>
      </c>
      <c r="BD10" s="179">
        <f t="shared" si="4"/>
        <v>0</v>
      </c>
      <c r="BE10" s="179">
        <f t="shared" si="4"/>
        <v>0</v>
      </c>
      <c r="BF10" s="179">
        <f t="shared" si="4"/>
        <v>0</v>
      </c>
      <c r="BG10" s="180">
        <f t="shared" si="4"/>
        <v>0</v>
      </c>
    </row>
    <row r="11" spans="1:59" s="12" customFormat="1" ht="12.75" customHeight="1">
      <c r="A11" s="29">
        <v>1</v>
      </c>
      <c r="B11" s="30" t="s">
        <v>105</v>
      </c>
      <c r="C11" s="31"/>
      <c r="D11" s="177"/>
      <c r="E11" s="177"/>
      <c r="F11" s="177"/>
      <c r="G11" s="179">
        <f>SUM(H11:I11)</f>
        <v>0</v>
      </c>
      <c r="H11" s="177"/>
      <c r="I11" s="177"/>
      <c r="J11" s="177"/>
      <c r="K11" s="177"/>
      <c r="L11" s="177"/>
      <c r="M11" s="177"/>
      <c r="N11" s="177"/>
      <c r="O11" s="178"/>
      <c r="P11" s="181">
        <f>SUM(Q11:U11)</f>
        <v>0</v>
      </c>
      <c r="Q11" s="177"/>
      <c r="R11" s="177"/>
      <c r="S11" s="177"/>
      <c r="T11" s="177"/>
      <c r="U11" s="177"/>
      <c r="V11" s="179">
        <f>SUM(X11:Y11)</f>
        <v>0</v>
      </c>
      <c r="W11" s="177"/>
      <c r="X11" s="177"/>
      <c r="Y11" s="177"/>
      <c r="Z11" s="177"/>
      <c r="AA11" s="177"/>
      <c r="AB11" s="177"/>
      <c r="AC11" s="177"/>
      <c r="AD11" s="177"/>
      <c r="AE11" s="179">
        <f>V11-Z11-AA11-AB11-AC11-AD11</f>
        <v>0</v>
      </c>
      <c r="AF11" s="179">
        <f>P11-V11</f>
        <v>0</v>
      </c>
      <c r="AG11" s="177"/>
      <c r="AH11" s="179">
        <f>Q11-W11</f>
        <v>0</v>
      </c>
      <c r="AI11" s="177"/>
      <c r="AJ11" s="177"/>
      <c r="AK11" s="177"/>
      <c r="AL11" s="178"/>
      <c r="AM11" s="183"/>
      <c r="AN11" s="179">
        <f>SUM(AO11:AP11)</f>
        <v>0</v>
      </c>
      <c r="AO11" s="177"/>
      <c r="AP11" s="177"/>
      <c r="AQ11" s="177"/>
      <c r="AR11" s="177"/>
      <c r="AS11" s="177"/>
      <c r="AT11" s="179">
        <f>AF11-AQ11-AR11-AS11</f>
        <v>0</v>
      </c>
      <c r="AU11" s="177"/>
      <c r="AV11" s="177"/>
      <c r="AW11" s="177"/>
      <c r="AX11" s="177"/>
      <c r="AY11" s="177"/>
      <c r="AZ11" s="177"/>
      <c r="BA11" s="179">
        <f>AF11-AV11-AW11-AX11-AY11-AZ11</f>
        <v>0</v>
      </c>
      <c r="BB11" s="177"/>
      <c r="BC11" s="177"/>
      <c r="BD11" s="177"/>
      <c r="BE11" s="177"/>
      <c r="BF11" s="177"/>
      <c r="BG11" s="178"/>
    </row>
    <row r="12" spans="1:59" s="12" customFormat="1" ht="12.75" customHeight="1">
      <c r="A12" s="29">
        <v>2</v>
      </c>
      <c r="B12" s="30" t="s">
        <v>106</v>
      </c>
      <c r="C12" s="31"/>
      <c r="D12" s="177"/>
      <c r="E12" s="177"/>
      <c r="F12" s="177"/>
      <c r="G12" s="179">
        <f>SUM(H12:I12)</f>
        <v>0</v>
      </c>
      <c r="H12" s="177"/>
      <c r="I12" s="177"/>
      <c r="J12" s="177"/>
      <c r="K12" s="177"/>
      <c r="L12" s="177"/>
      <c r="M12" s="177"/>
      <c r="N12" s="177"/>
      <c r="O12" s="178"/>
      <c r="P12" s="181">
        <f>SUM(Q12:U12)</f>
        <v>0</v>
      </c>
      <c r="Q12" s="177"/>
      <c r="R12" s="177"/>
      <c r="S12" s="177"/>
      <c r="T12" s="177"/>
      <c r="U12" s="177"/>
      <c r="V12" s="179">
        <f>SUM(X12:Y12)</f>
        <v>0</v>
      </c>
      <c r="W12" s="177"/>
      <c r="X12" s="177"/>
      <c r="Y12" s="177"/>
      <c r="Z12" s="177"/>
      <c r="AA12" s="177"/>
      <c r="AB12" s="177"/>
      <c r="AC12" s="177"/>
      <c r="AD12" s="177"/>
      <c r="AE12" s="179">
        <f>V12-Z12-AA12-AB12-AC12-AD12</f>
        <v>0</v>
      </c>
      <c r="AF12" s="179">
        <f>P12-V12</f>
        <v>0</v>
      </c>
      <c r="AG12" s="177"/>
      <c r="AH12" s="179">
        <f>Q12-W12</f>
        <v>0</v>
      </c>
      <c r="AI12" s="177"/>
      <c r="AJ12" s="177"/>
      <c r="AK12" s="177"/>
      <c r="AL12" s="178"/>
      <c r="AM12" s="183"/>
      <c r="AN12" s="179">
        <f>SUM(AO12:AP12)</f>
        <v>0</v>
      </c>
      <c r="AO12" s="177"/>
      <c r="AP12" s="177"/>
      <c r="AQ12" s="177"/>
      <c r="AR12" s="177"/>
      <c r="AS12" s="177"/>
      <c r="AT12" s="179">
        <f>AF12-AQ12-AR12-AS12</f>
        <v>0</v>
      </c>
      <c r="AU12" s="177"/>
      <c r="AV12" s="177"/>
      <c r="AW12" s="177"/>
      <c r="AX12" s="177"/>
      <c r="AY12" s="177"/>
      <c r="AZ12" s="177"/>
      <c r="BA12" s="179">
        <f>AF12-AV12-AW12-AX12-AY12-AZ12</f>
        <v>0</v>
      </c>
      <c r="BB12" s="177"/>
      <c r="BC12" s="177"/>
      <c r="BD12" s="177"/>
      <c r="BE12" s="177"/>
      <c r="BF12" s="177"/>
      <c r="BG12" s="178"/>
    </row>
    <row r="13" spans="1:59" s="12" customFormat="1" ht="12.75" customHeight="1">
      <c r="A13" s="320" t="s">
        <v>107</v>
      </c>
      <c r="B13" s="321"/>
      <c r="C13" s="28">
        <f>SUM(C14:C15)</f>
        <v>0</v>
      </c>
      <c r="D13" s="179">
        <f aca="true" t="shared" si="5" ref="D13:AI13">SUM(D14:D15)</f>
        <v>2</v>
      </c>
      <c r="E13" s="179">
        <f t="shared" si="5"/>
        <v>0</v>
      </c>
      <c r="F13" s="179">
        <f t="shared" si="5"/>
        <v>0</v>
      </c>
      <c r="G13" s="179">
        <f t="shared" si="5"/>
        <v>6117200</v>
      </c>
      <c r="H13" s="179">
        <f t="shared" si="5"/>
        <v>6117200</v>
      </c>
      <c r="I13" s="179">
        <f t="shared" si="5"/>
        <v>0</v>
      </c>
      <c r="J13" s="179"/>
      <c r="K13" s="179">
        <f t="shared" si="5"/>
        <v>0</v>
      </c>
      <c r="L13" s="179">
        <f t="shared" si="5"/>
        <v>0</v>
      </c>
      <c r="M13" s="179">
        <f t="shared" si="5"/>
        <v>0</v>
      </c>
      <c r="N13" s="179">
        <f t="shared" si="5"/>
        <v>0</v>
      </c>
      <c r="O13" s="180">
        <f t="shared" si="5"/>
        <v>0</v>
      </c>
      <c r="P13" s="181">
        <f t="shared" si="5"/>
        <v>592000</v>
      </c>
      <c r="Q13" s="179">
        <f t="shared" si="5"/>
        <v>0</v>
      </c>
      <c r="R13" s="179">
        <f t="shared" si="5"/>
        <v>0</v>
      </c>
      <c r="S13" s="179">
        <f t="shared" si="5"/>
        <v>592000</v>
      </c>
      <c r="T13" s="179">
        <f t="shared" si="5"/>
        <v>0</v>
      </c>
      <c r="U13" s="179">
        <f t="shared" si="5"/>
        <v>0</v>
      </c>
      <c r="V13" s="179">
        <f t="shared" si="5"/>
        <v>592000</v>
      </c>
      <c r="W13" s="179">
        <f t="shared" si="5"/>
        <v>0</v>
      </c>
      <c r="X13" s="179">
        <f t="shared" si="5"/>
        <v>592000</v>
      </c>
      <c r="Y13" s="179">
        <f t="shared" si="5"/>
        <v>0</v>
      </c>
      <c r="Z13" s="179">
        <f t="shared" si="5"/>
        <v>0</v>
      </c>
      <c r="AA13" s="179">
        <f t="shared" si="5"/>
        <v>0</v>
      </c>
      <c r="AB13" s="179">
        <f t="shared" si="5"/>
        <v>0</v>
      </c>
      <c r="AC13" s="179">
        <f t="shared" si="5"/>
        <v>0</v>
      </c>
      <c r="AD13" s="179">
        <f t="shared" si="5"/>
        <v>592000</v>
      </c>
      <c r="AE13" s="179">
        <f t="shared" si="5"/>
        <v>0</v>
      </c>
      <c r="AF13" s="179">
        <f t="shared" si="5"/>
        <v>0</v>
      </c>
      <c r="AG13" s="179">
        <f t="shared" si="5"/>
        <v>0</v>
      </c>
      <c r="AH13" s="179">
        <f t="shared" si="5"/>
        <v>0</v>
      </c>
      <c r="AI13" s="179">
        <f t="shared" si="5"/>
        <v>0</v>
      </c>
      <c r="AJ13" s="179">
        <f aca="true" t="shared" si="6" ref="AJ13:BG13">SUM(AJ14:AJ15)</f>
        <v>2</v>
      </c>
      <c r="AK13" s="179">
        <f t="shared" si="6"/>
        <v>0</v>
      </c>
      <c r="AL13" s="180">
        <f t="shared" si="6"/>
        <v>0</v>
      </c>
      <c r="AM13" s="181">
        <f t="shared" si="6"/>
        <v>0</v>
      </c>
      <c r="AN13" s="179">
        <f t="shared" si="6"/>
        <v>0</v>
      </c>
      <c r="AO13" s="179">
        <f t="shared" si="6"/>
        <v>0</v>
      </c>
      <c r="AP13" s="179">
        <f t="shared" si="6"/>
        <v>0</v>
      </c>
      <c r="AQ13" s="179">
        <f t="shared" si="6"/>
        <v>0</v>
      </c>
      <c r="AR13" s="179">
        <f t="shared" si="6"/>
        <v>0</v>
      </c>
      <c r="AS13" s="179">
        <f t="shared" si="6"/>
        <v>0</v>
      </c>
      <c r="AT13" s="179">
        <f t="shared" si="6"/>
        <v>0</v>
      </c>
      <c r="AU13" s="179">
        <f t="shared" si="6"/>
        <v>0</v>
      </c>
      <c r="AV13" s="179">
        <f t="shared" si="6"/>
        <v>0</v>
      </c>
      <c r="AW13" s="179">
        <f t="shared" si="6"/>
        <v>0</v>
      </c>
      <c r="AX13" s="179">
        <f t="shared" si="6"/>
        <v>0</v>
      </c>
      <c r="AY13" s="179">
        <f t="shared" si="6"/>
        <v>0</v>
      </c>
      <c r="AZ13" s="179">
        <f t="shared" si="6"/>
        <v>0</v>
      </c>
      <c r="BA13" s="179">
        <f t="shared" si="6"/>
        <v>0</v>
      </c>
      <c r="BB13" s="179">
        <f t="shared" si="6"/>
        <v>0</v>
      </c>
      <c r="BC13" s="179">
        <f t="shared" si="6"/>
        <v>0</v>
      </c>
      <c r="BD13" s="179">
        <f t="shared" si="6"/>
        <v>0</v>
      </c>
      <c r="BE13" s="179">
        <f t="shared" si="6"/>
        <v>0</v>
      </c>
      <c r="BF13" s="179">
        <f t="shared" si="6"/>
        <v>0</v>
      </c>
      <c r="BG13" s="180">
        <f t="shared" si="6"/>
        <v>0</v>
      </c>
    </row>
    <row r="14" spans="1:59" s="12" customFormat="1" ht="12.75" customHeight="1">
      <c r="A14" s="29">
        <v>1</v>
      </c>
      <c r="B14" s="30" t="s">
        <v>469</v>
      </c>
      <c r="C14" s="186" t="s">
        <v>471</v>
      </c>
      <c r="D14" s="177">
        <v>1</v>
      </c>
      <c r="E14" s="177"/>
      <c r="F14" s="177"/>
      <c r="G14" s="177">
        <f>SUM(H14:I14)</f>
        <v>1300000</v>
      </c>
      <c r="H14" s="177">
        <v>1300000</v>
      </c>
      <c r="I14" s="177"/>
      <c r="J14" s="177">
        <v>2011.1</v>
      </c>
      <c r="K14" s="177"/>
      <c r="L14" s="177"/>
      <c r="M14" s="177"/>
      <c r="N14" s="177"/>
      <c r="O14" s="178"/>
      <c r="P14" s="183">
        <f>SUM(Q14:U14)</f>
        <v>425000</v>
      </c>
      <c r="Q14" s="177"/>
      <c r="R14" s="177"/>
      <c r="S14" s="177">
        <v>425000</v>
      </c>
      <c r="T14" s="177"/>
      <c r="U14" s="177"/>
      <c r="V14" s="177">
        <f>SUM(X14:Y14)</f>
        <v>425000</v>
      </c>
      <c r="W14" s="177"/>
      <c r="X14" s="177">
        <v>425000</v>
      </c>
      <c r="Y14" s="177"/>
      <c r="Z14" s="177"/>
      <c r="AA14" s="177"/>
      <c r="AB14" s="177"/>
      <c r="AC14" s="177"/>
      <c r="AD14" s="177">
        <v>425000</v>
      </c>
      <c r="AE14" s="177"/>
      <c r="AF14" s="177">
        <f>P14-V14</f>
        <v>0</v>
      </c>
      <c r="AG14" s="177"/>
      <c r="AH14" s="177">
        <f>Q14-W14</f>
        <v>0</v>
      </c>
      <c r="AI14" s="177" t="s">
        <v>473</v>
      </c>
      <c r="AJ14" s="177">
        <v>1</v>
      </c>
      <c r="AK14" s="177"/>
      <c r="AL14" s="178" t="s">
        <v>373</v>
      </c>
      <c r="AM14" s="183"/>
      <c r="AN14" s="177">
        <f>SUM(AO14:AP14)</f>
        <v>0</v>
      </c>
      <c r="AO14" s="177"/>
      <c r="AP14" s="177"/>
      <c r="AQ14" s="177"/>
      <c r="AR14" s="177"/>
      <c r="AS14" s="177"/>
      <c r="AT14" s="177">
        <f>AF14-AQ14-AR14-AS14</f>
        <v>0</v>
      </c>
      <c r="AU14" s="177"/>
      <c r="AV14" s="177"/>
      <c r="AW14" s="177"/>
      <c r="AX14" s="177"/>
      <c r="AY14" s="177"/>
      <c r="AZ14" s="177"/>
      <c r="BA14" s="177">
        <f>AF14-AV14-AW14-AX14-AY14-AZ14</f>
        <v>0</v>
      </c>
      <c r="BB14" s="177"/>
      <c r="BC14" s="177"/>
      <c r="BD14" s="177"/>
      <c r="BE14" s="177"/>
      <c r="BF14" s="177"/>
      <c r="BG14" s="178"/>
    </row>
    <row r="15" spans="1:59" s="12" customFormat="1" ht="12.75" customHeight="1">
      <c r="A15" s="29">
        <v>2</v>
      </c>
      <c r="B15" s="30" t="s">
        <v>469</v>
      </c>
      <c r="C15" s="186" t="s">
        <v>472</v>
      </c>
      <c r="D15" s="177">
        <v>1</v>
      </c>
      <c r="E15" s="177"/>
      <c r="F15" s="177"/>
      <c r="G15" s="177">
        <f>SUM(H15:I15)</f>
        <v>4817200</v>
      </c>
      <c r="H15" s="177">
        <v>4817200</v>
      </c>
      <c r="I15" s="177"/>
      <c r="J15" s="177">
        <v>2013.1</v>
      </c>
      <c r="K15" s="177"/>
      <c r="L15" s="177"/>
      <c r="M15" s="177"/>
      <c r="N15" s="177"/>
      <c r="O15" s="178"/>
      <c r="P15" s="183">
        <f>SUM(Q15:U15)</f>
        <v>167000</v>
      </c>
      <c r="Q15" s="177"/>
      <c r="R15" s="177"/>
      <c r="S15" s="177">
        <v>167000</v>
      </c>
      <c r="T15" s="177"/>
      <c r="U15" s="177"/>
      <c r="V15" s="177">
        <f>SUM(X15:Y15)</f>
        <v>167000</v>
      </c>
      <c r="W15" s="177"/>
      <c r="X15" s="177">
        <v>167000</v>
      </c>
      <c r="Y15" s="177"/>
      <c r="Z15" s="177"/>
      <c r="AA15" s="177"/>
      <c r="AB15" s="177"/>
      <c r="AC15" s="177"/>
      <c r="AD15" s="177">
        <v>167000</v>
      </c>
      <c r="AE15" s="177"/>
      <c r="AF15" s="177">
        <f>P15-V15</f>
        <v>0</v>
      </c>
      <c r="AG15" s="177"/>
      <c r="AH15" s="177">
        <f>Q15-W15</f>
        <v>0</v>
      </c>
      <c r="AI15" s="177" t="s">
        <v>474</v>
      </c>
      <c r="AJ15" s="177">
        <v>1</v>
      </c>
      <c r="AK15" s="177"/>
      <c r="AL15" s="178" t="s">
        <v>373</v>
      </c>
      <c r="AM15" s="183"/>
      <c r="AN15" s="177">
        <f>SUM(AO15:AP15)</f>
        <v>0</v>
      </c>
      <c r="AO15" s="177"/>
      <c r="AP15" s="177"/>
      <c r="AQ15" s="177"/>
      <c r="AR15" s="177"/>
      <c r="AS15" s="177"/>
      <c r="AT15" s="177">
        <f>AF15-AQ15-AR15-AS15</f>
        <v>0</v>
      </c>
      <c r="AU15" s="177"/>
      <c r="AV15" s="177"/>
      <c r="AW15" s="177"/>
      <c r="AX15" s="177"/>
      <c r="AY15" s="177"/>
      <c r="AZ15" s="177"/>
      <c r="BA15" s="177">
        <f>AF15-AV15-AW15-AX15-AY15-AZ15</f>
        <v>0</v>
      </c>
      <c r="BB15" s="177"/>
      <c r="BC15" s="177"/>
      <c r="BD15" s="177"/>
      <c r="BE15" s="177"/>
      <c r="BF15" s="177"/>
      <c r="BG15" s="178"/>
    </row>
    <row r="16" spans="1:59" s="12" customFormat="1" ht="12.75" customHeight="1">
      <c r="A16" s="320" t="s">
        <v>109</v>
      </c>
      <c r="B16" s="321"/>
      <c r="C16" s="28">
        <f>SUM(C17:C18)</f>
        <v>0</v>
      </c>
      <c r="D16" s="179">
        <f aca="true" t="shared" si="7" ref="D16:AI16">SUM(D17:D18)</f>
        <v>0</v>
      </c>
      <c r="E16" s="179">
        <f t="shared" si="7"/>
        <v>0</v>
      </c>
      <c r="F16" s="179">
        <f t="shared" si="7"/>
        <v>0</v>
      </c>
      <c r="G16" s="179">
        <f t="shared" si="7"/>
        <v>0</v>
      </c>
      <c r="H16" s="179">
        <f t="shared" si="7"/>
        <v>0</v>
      </c>
      <c r="I16" s="179">
        <f t="shared" si="7"/>
        <v>0</v>
      </c>
      <c r="J16" s="179">
        <f t="shared" si="7"/>
        <v>0</v>
      </c>
      <c r="K16" s="179">
        <f t="shared" si="7"/>
        <v>0</v>
      </c>
      <c r="L16" s="179">
        <f t="shared" si="7"/>
        <v>0</v>
      </c>
      <c r="M16" s="179">
        <f t="shared" si="7"/>
        <v>0</v>
      </c>
      <c r="N16" s="179">
        <f t="shared" si="7"/>
        <v>0</v>
      </c>
      <c r="O16" s="180">
        <f t="shared" si="7"/>
        <v>0</v>
      </c>
      <c r="P16" s="181">
        <f t="shared" si="7"/>
        <v>0</v>
      </c>
      <c r="Q16" s="179">
        <f t="shared" si="7"/>
        <v>0</v>
      </c>
      <c r="R16" s="179">
        <f t="shared" si="7"/>
        <v>0</v>
      </c>
      <c r="S16" s="179">
        <f t="shared" si="7"/>
        <v>0</v>
      </c>
      <c r="T16" s="179">
        <f t="shared" si="7"/>
        <v>0</v>
      </c>
      <c r="U16" s="179">
        <f t="shared" si="7"/>
        <v>0</v>
      </c>
      <c r="V16" s="179">
        <f t="shared" si="7"/>
        <v>0</v>
      </c>
      <c r="W16" s="179">
        <f t="shared" si="7"/>
        <v>0</v>
      </c>
      <c r="X16" s="179">
        <f t="shared" si="7"/>
        <v>0</v>
      </c>
      <c r="Y16" s="179">
        <f t="shared" si="7"/>
        <v>0</v>
      </c>
      <c r="Z16" s="179">
        <f t="shared" si="7"/>
        <v>0</v>
      </c>
      <c r="AA16" s="179">
        <f t="shared" si="7"/>
        <v>0</v>
      </c>
      <c r="AB16" s="179">
        <f t="shared" si="7"/>
        <v>0</v>
      </c>
      <c r="AC16" s="179">
        <f t="shared" si="7"/>
        <v>0</v>
      </c>
      <c r="AD16" s="179">
        <f t="shared" si="7"/>
        <v>0</v>
      </c>
      <c r="AE16" s="179">
        <f t="shared" si="7"/>
        <v>0</v>
      </c>
      <c r="AF16" s="179">
        <f t="shared" si="7"/>
        <v>0</v>
      </c>
      <c r="AG16" s="179">
        <f t="shared" si="7"/>
        <v>0</v>
      </c>
      <c r="AH16" s="179">
        <f t="shared" si="7"/>
        <v>0</v>
      </c>
      <c r="AI16" s="179">
        <f t="shared" si="7"/>
        <v>0</v>
      </c>
      <c r="AJ16" s="179">
        <f aca="true" t="shared" si="8" ref="AJ16:BG16">SUM(AJ17:AJ18)</f>
        <v>0</v>
      </c>
      <c r="AK16" s="179">
        <f t="shared" si="8"/>
        <v>0</v>
      </c>
      <c r="AL16" s="180">
        <f t="shared" si="8"/>
        <v>0</v>
      </c>
      <c r="AM16" s="181">
        <f t="shared" si="8"/>
        <v>0</v>
      </c>
      <c r="AN16" s="179">
        <f t="shared" si="8"/>
        <v>0</v>
      </c>
      <c r="AO16" s="179">
        <f t="shared" si="8"/>
        <v>0</v>
      </c>
      <c r="AP16" s="179">
        <f t="shared" si="8"/>
        <v>0</v>
      </c>
      <c r="AQ16" s="179">
        <f t="shared" si="8"/>
        <v>0</v>
      </c>
      <c r="AR16" s="179">
        <f t="shared" si="8"/>
        <v>0</v>
      </c>
      <c r="AS16" s="179">
        <f t="shared" si="8"/>
        <v>0</v>
      </c>
      <c r="AT16" s="179">
        <f t="shared" si="8"/>
        <v>0</v>
      </c>
      <c r="AU16" s="179">
        <f t="shared" si="8"/>
        <v>0</v>
      </c>
      <c r="AV16" s="179">
        <f t="shared" si="8"/>
        <v>0</v>
      </c>
      <c r="AW16" s="179">
        <f t="shared" si="8"/>
        <v>0</v>
      </c>
      <c r="AX16" s="179">
        <f t="shared" si="8"/>
        <v>0</v>
      </c>
      <c r="AY16" s="179">
        <f t="shared" si="8"/>
        <v>0</v>
      </c>
      <c r="AZ16" s="179">
        <f t="shared" si="8"/>
        <v>0</v>
      </c>
      <c r="BA16" s="179">
        <f t="shared" si="8"/>
        <v>0</v>
      </c>
      <c r="BB16" s="179">
        <f t="shared" si="8"/>
        <v>0</v>
      </c>
      <c r="BC16" s="179">
        <f t="shared" si="8"/>
        <v>0</v>
      </c>
      <c r="BD16" s="179">
        <f t="shared" si="8"/>
        <v>0</v>
      </c>
      <c r="BE16" s="179">
        <f t="shared" si="8"/>
        <v>0</v>
      </c>
      <c r="BF16" s="179">
        <f t="shared" si="8"/>
        <v>0</v>
      </c>
      <c r="BG16" s="180">
        <f t="shared" si="8"/>
        <v>0</v>
      </c>
    </row>
    <row r="17" spans="1:59" s="12" customFormat="1" ht="12.75" customHeight="1">
      <c r="A17" s="29">
        <v>1</v>
      </c>
      <c r="B17" s="30" t="s">
        <v>110</v>
      </c>
      <c r="C17" s="31"/>
      <c r="D17" s="31"/>
      <c r="E17" s="31"/>
      <c r="F17" s="31"/>
      <c r="G17" s="28">
        <f>SUM(H17:I17)</f>
        <v>0</v>
      </c>
      <c r="H17" s="31"/>
      <c r="I17" s="31"/>
      <c r="J17" s="31"/>
      <c r="K17" s="31"/>
      <c r="L17" s="31"/>
      <c r="M17" s="31"/>
      <c r="N17" s="31"/>
      <c r="O17" s="54"/>
      <c r="P17" s="98">
        <f>SUM(Q17:U17)</f>
        <v>0</v>
      </c>
      <c r="Q17" s="31"/>
      <c r="R17" s="31"/>
      <c r="S17" s="31"/>
      <c r="T17" s="31"/>
      <c r="U17" s="31"/>
      <c r="V17" s="28">
        <f>SUM(X17:Y17)</f>
        <v>0</v>
      </c>
      <c r="W17" s="31"/>
      <c r="X17" s="31"/>
      <c r="Y17" s="31"/>
      <c r="Z17" s="31"/>
      <c r="AA17" s="31"/>
      <c r="AB17" s="31"/>
      <c r="AC17" s="31"/>
      <c r="AD17" s="31"/>
      <c r="AE17" s="28">
        <f>V17-Z17-AA17-AB17-AC17-AD17</f>
        <v>0</v>
      </c>
      <c r="AF17" s="28">
        <f>P17-V17</f>
        <v>0</v>
      </c>
      <c r="AG17" s="31"/>
      <c r="AH17" s="28">
        <f>Q17-W17</f>
        <v>0</v>
      </c>
      <c r="AI17" s="31"/>
      <c r="AJ17" s="31"/>
      <c r="AK17" s="31"/>
      <c r="AL17" s="54"/>
      <c r="AM17" s="113"/>
      <c r="AN17" s="28">
        <f>SUM(AO17:AP17)</f>
        <v>0</v>
      </c>
      <c r="AO17" s="31"/>
      <c r="AP17" s="31"/>
      <c r="AQ17" s="31"/>
      <c r="AR17" s="31"/>
      <c r="AS17" s="31"/>
      <c r="AT17" s="28">
        <f>AF17-AQ17-AR17-AS17</f>
        <v>0</v>
      </c>
      <c r="AU17" s="31"/>
      <c r="AV17" s="31"/>
      <c r="AW17" s="31"/>
      <c r="AX17" s="31"/>
      <c r="AY17" s="31"/>
      <c r="AZ17" s="31"/>
      <c r="BA17" s="28">
        <f>AF17-AV17-AW17-AX17-AY17-AZ17</f>
        <v>0</v>
      </c>
      <c r="BB17" s="31"/>
      <c r="BC17" s="31"/>
      <c r="BD17" s="31"/>
      <c r="BE17" s="31"/>
      <c r="BF17" s="31"/>
      <c r="BG17" s="54"/>
    </row>
    <row r="18" spans="1:59" s="12" customFormat="1" ht="12.75" customHeight="1">
      <c r="A18" s="29">
        <v>2</v>
      </c>
      <c r="B18" s="30" t="s">
        <v>110</v>
      </c>
      <c r="C18" s="31"/>
      <c r="D18" s="31"/>
      <c r="E18" s="31"/>
      <c r="F18" s="31"/>
      <c r="G18" s="28">
        <f>SUM(H18:I18)</f>
        <v>0</v>
      </c>
      <c r="H18" s="31"/>
      <c r="I18" s="31"/>
      <c r="J18" s="31"/>
      <c r="K18" s="31"/>
      <c r="L18" s="31"/>
      <c r="M18" s="31"/>
      <c r="N18" s="31"/>
      <c r="O18" s="54"/>
      <c r="P18" s="98">
        <f>SUM(Q18:U18)</f>
        <v>0</v>
      </c>
      <c r="Q18" s="31"/>
      <c r="R18" s="31"/>
      <c r="S18" s="31"/>
      <c r="T18" s="31"/>
      <c r="U18" s="31"/>
      <c r="V18" s="28">
        <f>SUM(X18:Y18)</f>
        <v>0</v>
      </c>
      <c r="W18" s="31"/>
      <c r="X18" s="31"/>
      <c r="Y18" s="31"/>
      <c r="Z18" s="31"/>
      <c r="AA18" s="31"/>
      <c r="AB18" s="31"/>
      <c r="AC18" s="31"/>
      <c r="AD18" s="31"/>
      <c r="AE18" s="28">
        <f>V18-Z18-AA18-AB18-AC18-AD18</f>
        <v>0</v>
      </c>
      <c r="AF18" s="28">
        <f>P18-V18</f>
        <v>0</v>
      </c>
      <c r="AG18" s="31"/>
      <c r="AH18" s="28">
        <f>Q18-W18</f>
        <v>0</v>
      </c>
      <c r="AI18" s="31"/>
      <c r="AJ18" s="31"/>
      <c r="AK18" s="31"/>
      <c r="AL18" s="54"/>
      <c r="AM18" s="113"/>
      <c r="AN18" s="28">
        <f>SUM(AO18:AP18)</f>
        <v>0</v>
      </c>
      <c r="AO18" s="31"/>
      <c r="AP18" s="31"/>
      <c r="AQ18" s="31"/>
      <c r="AR18" s="31"/>
      <c r="AS18" s="31"/>
      <c r="AT18" s="28">
        <f>AF18-AQ18-AR18-AS18</f>
        <v>0</v>
      </c>
      <c r="AU18" s="31"/>
      <c r="AV18" s="31"/>
      <c r="AW18" s="31"/>
      <c r="AX18" s="31"/>
      <c r="AY18" s="31"/>
      <c r="AZ18" s="31"/>
      <c r="BA18" s="28">
        <f>AF18-AV18-AW18-AX18-AY18-AZ18</f>
        <v>0</v>
      </c>
      <c r="BB18" s="31"/>
      <c r="BC18" s="31"/>
      <c r="BD18" s="31"/>
      <c r="BE18" s="31"/>
      <c r="BF18" s="31"/>
      <c r="BG18" s="54"/>
    </row>
    <row r="19" spans="1:59" s="12" customFormat="1" ht="12.75" customHeight="1">
      <c r="A19" s="320" t="s">
        <v>111</v>
      </c>
      <c r="B19" s="321"/>
      <c r="C19" s="28">
        <f>SUM(C20:C21)</f>
        <v>0</v>
      </c>
      <c r="D19" s="28">
        <f aca="true" t="shared" si="9" ref="D19:AI19">SUM(D20:D21)</f>
        <v>0</v>
      </c>
      <c r="E19" s="28">
        <f t="shared" si="9"/>
        <v>0</v>
      </c>
      <c r="F19" s="28">
        <f t="shared" si="9"/>
        <v>0</v>
      </c>
      <c r="G19" s="28">
        <f t="shared" si="9"/>
        <v>0</v>
      </c>
      <c r="H19" s="28">
        <f t="shared" si="9"/>
        <v>0</v>
      </c>
      <c r="I19" s="28">
        <f t="shared" si="9"/>
        <v>0</v>
      </c>
      <c r="J19" s="28">
        <f t="shared" si="9"/>
        <v>0</v>
      </c>
      <c r="K19" s="28">
        <f t="shared" si="9"/>
        <v>0</v>
      </c>
      <c r="L19" s="28">
        <f t="shared" si="9"/>
        <v>0</v>
      </c>
      <c r="M19" s="28">
        <f t="shared" si="9"/>
        <v>0</v>
      </c>
      <c r="N19" s="28">
        <f t="shared" si="9"/>
        <v>0</v>
      </c>
      <c r="O19" s="53">
        <f t="shared" si="9"/>
        <v>0</v>
      </c>
      <c r="P19" s="98">
        <f t="shared" si="9"/>
        <v>0</v>
      </c>
      <c r="Q19" s="28">
        <f t="shared" si="9"/>
        <v>0</v>
      </c>
      <c r="R19" s="28">
        <f t="shared" si="9"/>
        <v>0</v>
      </c>
      <c r="S19" s="28">
        <f t="shared" si="9"/>
        <v>0</v>
      </c>
      <c r="T19" s="28">
        <f t="shared" si="9"/>
        <v>0</v>
      </c>
      <c r="U19" s="28">
        <f t="shared" si="9"/>
        <v>0</v>
      </c>
      <c r="V19" s="28">
        <f t="shared" si="9"/>
        <v>0</v>
      </c>
      <c r="W19" s="28">
        <f t="shared" si="9"/>
        <v>0</v>
      </c>
      <c r="X19" s="28">
        <f t="shared" si="9"/>
        <v>0</v>
      </c>
      <c r="Y19" s="28">
        <f t="shared" si="9"/>
        <v>0</v>
      </c>
      <c r="Z19" s="28">
        <f t="shared" si="9"/>
        <v>0</v>
      </c>
      <c r="AA19" s="28">
        <f t="shared" si="9"/>
        <v>0</v>
      </c>
      <c r="AB19" s="28">
        <f t="shared" si="9"/>
        <v>0</v>
      </c>
      <c r="AC19" s="28">
        <f t="shared" si="9"/>
        <v>0</v>
      </c>
      <c r="AD19" s="28">
        <f t="shared" si="9"/>
        <v>0</v>
      </c>
      <c r="AE19" s="28">
        <f t="shared" si="9"/>
        <v>0</v>
      </c>
      <c r="AF19" s="28">
        <f t="shared" si="9"/>
        <v>0</v>
      </c>
      <c r="AG19" s="28">
        <f t="shared" si="9"/>
        <v>0</v>
      </c>
      <c r="AH19" s="28">
        <f t="shared" si="9"/>
        <v>0</v>
      </c>
      <c r="AI19" s="28">
        <f t="shared" si="9"/>
        <v>0</v>
      </c>
      <c r="AJ19" s="28">
        <f aca="true" t="shared" si="10" ref="AJ19:BG19">SUM(AJ20:AJ21)</f>
        <v>0</v>
      </c>
      <c r="AK19" s="28">
        <f t="shared" si="10"/>
        <v>0</v>
      </c>
      <c r="AL19" s="53">
        <f t="shared" si="10"/>
        <v>0</v>
      </c>
      <c r="AM19" s="98">
        <f t="shared" si="10"/>
        <v>0</v>
      </c>
      <c r="AN19" s="28">
        <f t="shared" si="10"/>
        <v>0</v>
      </c>
      <c r="AO19" s="28">
        <f t="shared" si="10"/>
        <v>0</v>
      </c>
      <c r="AP19" s="28">
        <f t="shared" si="10"/>
        <v>0</v>
      </c>
      <c r="AQ19" s="28">
        <f t="shared" si="10"/>
        <v>0</v>
      </c>
      <c r="AR19" s="28">
        <f t="shared" si="10"/>
        <v>0</v>
      </c>
      <c r="AS19" s="28">
        <f t="shared" si="10"/>
        <v>0</v>
      </c>
      <c r="AT19" s="28">
        <f t="shared" si="10"/>
        <v>0</v>
      </c>
      <c r="AU19" s="28">
        <f t="shared" si="10"/>
        <v>0</v>
      </c>
      <c r="AV19" s="28">
        <f t="shared" si="10"/>
        <v>0</v>
      </c>
      <c r="AW19" s="28">
        <f t="shared" si="10"/>
        <v>0</v>
      </c>
      <c r="AX19" s="28">
        <f t="shared" si="10"/>
        <v>0</v>
      </c>
      <c r="AY19" s="28">
        <f t="shared" si="10"/>
        <v>0</v>
      </c>
      <c r="AZ19" s="28">
        <f t="shared" si="10"/>
        <v>0</v>
      </c>
      <c r="BA19" s="28">
        <f t="shared" si="10"/>
        <v>0</v>
      </c>
      <c r="BB19" s="28">
        <f t="shared" si="10"/>
        <v>0</v>
      </c>
      <c r="BC19" s="28">
        <f t="shared" si="10"/>
        <v>0</v>
      </c>
      <c r="BD19" s="28">
        <f t="shared" si="10"/>
        <v>0</v>
      </c>
      <c r="BE19" s="28">
        <f t="shared" si="10"/>
        <v>0</v>
      </c>
      <c r="BF19" s="28">
        <f t="shared" si="10"/>
        <v>0</v>
      </c>
      <c r="BG19" s="53">
        <f t="shared" si="10"/>
        <v>0</v>
      </c>
    </row>
    <row r="20" spans="1:59" s="12" customFormat="1" ht="12.75" customHeight="1">
      <c r="A20" s="29">
        <v>1</v>
      </c>
      <c r="B20" s="30" t="s">
        <v>112</v>
      </c>
      <c r="C20" s="31"/>
      <c r="D20" s="31"/>
      <c r="E20" s="31"/>
      <c r="F20" s="31"/>
      <c r="G20" s="28">
        <f>SUM(H20:I20)</f>
        <v>0</v>
      </c>
      <c r="H20" s="31"/>
      <c r="I20" s="31"/>
      <c r="J20" s="31"/>
      <c r="K20" s="31"/>
      <c r="L20" s="31"/>
      <c r="M20" s="31"/>
      <c r="N20" s="31"/>
      <c r="O20" s="54"/>
      <c r="P20" s="98">
        <f>SUM(Q20:U20)</f>
        <v>0</v>
      </c>
      <c r="Q20" s="31"/>
      <c r="R20" s="31"/>
      <c r="S20" s="31"/>
      <c r="T20" s="31"/>
      <c r="U20" s="31"/>
      <c r="V20" s="28">
        <f>SUM(X20:Y20)</f>
        <v>0</v>
      </c>
      <c r="W20" s="31"/>
      <c r="X20" s="31"/>
      <c r="Y20" s="31"/>
      <c r="Z20" s="31"/>
      <c r="AA20" s="31"/>
      <c r="AB20" s="31"/>
      <c r="AC20" s="31"/>
      <c r="AD20" s="31"/>
      <c r="AE20" s="28">
        <f>V20-Z20-AA20-AB20-AC20-AD20</f>
        <v>0</v>
      </c>
      <c r="AF20" s="28">
        <f>P20-V20</f>
        <v>0</v>
      </c>
      <c r="AG20" s="31"/>
      <c r="AH20" s="28">
        <f>Q20-W20</f>
        <v>0</v>
      </c>
      <c r="AI20" s="31"/>
      <c r="AJ20" s="31"/>
      <c r="AK20" s="31"/>
      <c r="AL20" s="54"/>
      <c r="AM20" s="113"/>
      <c r="AN20" s="28">
        <f>SUM(AO20:AP20)</f>
        <v>0</v>
      </c>
      <c r="AO20" s="31"/>
      <c r="AP20" s="31"/>
      <c r="AQ20" s="31"/>
      <c r="AR20" s="31"/>
      <c r="AS20" s="31"/>
      <c r="AT20" s="28">
        <f>AF20-AQ20-AR20-AS20</f>
        <v>0</v>
      </c>
      <c r="AU20" s="31"/>
      <c r="AV20" s="31"/>
      <c r="AW20" s="31"/>
      <c r="AX20" s="31"/>
      <c r="AY20" s="31"/>
      <c r="AZ20" s="31"/>
      <c r="BA20" s="28">
        <f>AF20-AV20-AW20-AX20-AY20-AZ20</f>
        <v>0</v>
      </c>
      <c r="BB20" s="31"/>
      <c r="BC20" s="31"/>
      <c r="BD20" s="31"/>
      <c r="BE20" s="31"/>
      <c r="BF20" s="31"/>
      <c r="BG20" s="54"/>
    </row>
    <row r="21" spans="1:59" s="12" customFormat="1" ht="12.75" customHeight="1">
      <c r="A21" s="29">
        <v>2</v>
      </c>
      <c r="B21" s="30" t="s">
        <v>112</v>
      </c>
      <c r="C21" s="31"/>
      <c r="D21" s="31"/>
      <c r="E21" s="31"/>
      <c r="F21" s="31"/>
      <c r="G21" s="28">
        <f>SUM(H21:I21)</f>
        <v>0</v>
      </c>
      <c r="H21" s="31"/>
      <c r="I21" s="31"/>
      <c r="J21" s="31"/>
      <c r="K21" s="31"/>
      <c r="L21" s="31"/>
      <c r="M21" s="31"/>
      <c r="N21" s="31"/>
      <c r="O21" s="54"/>
      <c r="P21" s="98">
        <f>SUM(Q21:U21)</f>
        <v>0</v>
      </c>
      <c r="Q21" s="31"/>
      <c r="R21" s="31"/>
      <c r="S21" s="31"/>
      <c r="T21" s="31"/>
      <c r="U21" s="31"/>
      <c r="V21" s="28">
        <f>SUM(X21:Y21)</f>
        <v>0</v>
      </c>
      <c r="W21" s="31"/>
      <c r="X21" s="31"/>
      <c r="Y21" s="31"/>
      <c r="Z21" s="31"/>
      <c r="AA21" s="31"/>
      <c r="AB21" s="31"/>
      <c r="AC21" s="31"/>
      <c r="AD21" s="31"/>
      <c r="AE21" s="28">
        <f>V21-Z21-AA21-AB21-AC21-AD21</f>
        <v>0</v>
      </c>
      <c r="AF21" s="28">
        <f>P21-V21</f>
        <v>0</v>
      </c>
      <c r="AG21" s="31"/>
      <c r="AH21" s="28">
        <f>Q21-W21</f>
        <v>0</v>
      </c>
      <c r="AI21" s="31"/>
      <c r="AJ21" s="31"/>
      <c r="AK21" s="31"/>
      <c r="AL21" s="54"/>
      <c r="AM21" s="113"/>
      <c r="AN21" s="28">
        <f>SUM(AO21:AP21)</f>
        <v>0</v>
      </c>
      <c r="AO21" s="31"/>
      <c r="AP21" s="31"/>
      <c r="AQ21" s="31"/>
      <c r="AR21" s="31"/>
      <c r="AS21" s="31"/>
      <c r="AT21" s="28">
        <f>AF21-AQ21-AR21-AS21</f>
        <v>0</v>
      </c>
      <c r="AU21" s="31"/>
      <c r="AV21" s="31"/>
      <c r="AW21" s="31"/>
      <c r="AX21" s="31"/>
      <c r="AY21" s="31"/>
      <c r="AZ21" s="31"/>
      <c r="BA21" s="28">
        <f>AF21-AV21-AW21-AX21-AY21-AZ21</f>
        <v>0</v>
      </c>
      <c r="BB21" s="31"/>
      <c r="BC21" s="31"/>
      <c r="BD21" s="31"/>
      <c r="BE21" s="31"/>
      <c r="BF21" s="31"/>
      <c r="BG21" s="54"/>
    </row>
    <row r="22" spans="1:59" s="12" customFormat="1" ht="12.75" customHeight="1">
      <c r="A22" s="320" t="s">
        <v>113</v>
      </c>
      <c r="B22" s="321"/>
      <c r="C22" s="28">
        <f>SUM(C23:C24)</f>
        <v>0</v>
      </c>
      <c r="D22" s="28">
        <f aca="true" t="shared" si="11" ref="D22:AI22">SUM(D23:D24)</f>
        <v>0</v>
      </c>
      <c r="E22" s="28">
        <f t="shared" si="11"/>
        <v>0</v>
      </c>
      <c r="F22" s="28">
        <f t="shared" si="11"/>
        <v>0</v>
      </c>
      <c r="G22" s="28">
        <f t="shared" si="11"/>
        <v>0</v>
      </c>
      <c r="H22" s="28">
        <f t="shared" si="11"/>
        <v>0</v>
      </c>
      <c r="I22" s="28">
        <f t="shared" si="11"/>
        <v>0</v>
      </c>
      <c r="J22" s="28">
        <f t="shared" si="11"/>
        <v>0</v>
      </c>
      <c r="K22" s="28">
        <f t="shared" si="11"/>
        <v>0</v>
      </c>
      <c r="L22" s="28">
        <f t="shared" si="11"/>
        <v>0</v>
      </c>
      <c r="M22" s="28">
        <f t="shared" si="11"/>
        <v>0</v>
      </c>
      <c r="N22" s="28">
        <f t="shared" si="11"/>
        <v>0</v>
      </c>
      <c r="O22" s="53">
        <f t="shared" si="11"/>
        <v>0</v>
      </c>
      <c r="P22" s="98">
        <f t="shared" si="11"/>
        <v>0</v>
      </c>
      <c r="Q22" s="28">
        <f t="shared" si="11"/>
        <v>0</v>
      </c>
      <c r="R22" s="28">
        <f t="shared" si="11"/>
        <v>0</v>
      </c>
      <c r="S22" s="28">
        <f t="shared" si="11"/>
        <v>0</v>
      </c>
      <c r="T22" s="28">
        <f t="shared" si="11"/>
        <v>0</v>
      </c>
      <c r="U22" s="28">
        <f t="shared" si="11"/>
        <v>0</v>
      </c>
      <c r="V22" s="28">
        <f t="shared" si="11"/>
        <v>0</v>
      </c>
      <c r="W22" s="28">
        <f t="shared" si="11"/>
        <v>0</v>
      </c>
      <c r="X22" s="28">
        <f t="shared" si="11"/>
        <v>0</v>
      </c>
      <c r="Y22" s="28">
        <f t="shared" si="11"/>
        <v>0</v>
      </c>
      <c r="Z22" s="28">
        <f t="shared" si="11"/>
        <v>0</v>
      </c>
      <c r="AA22" s="28">
        <f t="shared" si="11"/>
        <v>0</v>
      </c>
      <c r="AB22" s="28">
        <f t="shared" si="11"/>
        <v>0</v>
      </c>
      <c r="AC22" s="28">
        <f t="shared" si="11"/>
        <v>0</v>
      </c>
      <c r="AD22" s="28">
        <f t="shared" si="11"/>
        <v>0</v>
      </c>
      <c r="AE22" s="28">
        <f t="shared" si="11"/>
        <v>0</v>
      </c>
      <c r="AF22" s="28">
        <f t="shared" si="11"/>
        <v>0</v>
      </c>
      <c r="AG22" s="28">
        <f t="shared" si="11"/>
        <v>0</v>
      </c>
      <c r="AH22" s="28">
        <f t="shared" si="11"/>
        <v>0</v>
      </c>
      <c r="AI22" s="28">
        <f t="shared" si="11"/>
        <v>0</v>
      </c>
      <c r="AJ22" s="28">
        <f aca="true" t="shared" si="12" ref="AJ22:BG22">SUM(AJ23:AJ24)</f>
        <v>0</v>
      </c>
      <c r="AK22" s="28">
        <f t="shared" si="12"/>
        <v>0</v>
      </c>
      <c r="AL22" s="53">
        <f t="shared" si="12"/>
        <v>0</v>
      </c>
      <c r="AM22" s="98">
        <f t="shared" si="12"/>
        <v>0</v>
      </c>
      <c r="AN22" s="28">
        <f t="shared" si="12"/>
        <v>0</v>
      </c>
      <c r="AO22" s="28">
        <f t="shared" si="12"/>
        <v>0</v>
      </c>
      <c r="AP22" s="28">
        <f t="shared" si="12"/>
        <v>0</v>
      </c>
      <c r="AQ22" s="28">
        <f t="shared" si="12"/>
        <v>0</v>
      </c>
      <c r="AR22" s="28">
        <f t="shared" si="12"/>
        <v>0</v>
      </c>
      <c r="AS22" s="28">
        <f t="shared" si="12"/>
        <v>0</v>
      </c>
      <c r="AT22" s="28">
        <f t="shared" si="12"/>
        <v>0</v>
      </c>
      <c r="AU22" s="28">
        <f t="shared" si="12"/>
        <v>0</v>
      </c>
      <c r="AV22" s="28">
        <f t="shared" si="12"/>
        <v>0</v>
      </c>
      <c r="AW22" s="28">
        <f t="shared" si="12"/>
        <v>0</v>
      </c>
      <c r="AX22" s="28">
        <f t="shared" si="12"/>
        <v>0</v>
      </c>
      <c r="AY22" s="28">
        <f t="shared" si="12"/>
        <v>0</v>
      </c>
      <c r="AZ22" s="28">
        <f t="shared" si="12"/>
        <v>0</v>
      </c>
      <c r="BA22" s="28">
        <f t="shared" si="12"/>
        <v>0</v>
      </c>
      <c r="BB22" s="28">
        <f t="shared" si="12"/>
        <v>0</v>
      </c>
      <c r="BC22" s="28">
        <f t="shared" si="12"/>
        <v>0</v>
      </c>
      <c r="BD22" s="28">
        <f t="shared" si="12"/>
        <v>0</v>
      </c>
      <c r="BE22" s="28">
        <f t="shared" si="12"/>
        <v>0</v>
      </c>
      <c r="BF22" s="28">
        <f t="shared" si="12"/>
        <v>0</v>
      </c>
      <c r="BG22" s="53">
        <f t="shared" si="12"/>
        <v>0</v>
      </c>
    </row>
    <row r="23" spans="1:59" s="12" customFormat="1" ht="12.75" customHeight="1">
      <c r="A23" s="29">
        <v>1</v>
      </c>
      <c r="B23" s="30" t="s">
        <v>114</v>
      </c>
      <c r="C23" s="31"/>
      <c r="D23" s="31"/>
      <c r="E23" s="31"/>
      <c r="F23" s="31"/>
      <c r="G23" s="28">
        <f>SUM(H23:I23)</f>
        <v>0</v>
      </c>
      <c r="H23" s="31"/>
      <c r="I23" s="31"/>
      <c r="J23" s="31"/>
      <c r="K23" s="31"/>
      <c r="L23" s="31"/>
      <c r="M23" s="31"/>
      <c r="N23" s="31"/>
      <c r="O23" s="54"/>
      <c r="P23" s="98">
        <f>SUM(Q23:U23)</f>
        <v>0</v>
      </c>
      <c r="Q23" s="31"/>
      <c r="R23" s="31"/>
      <c r="S23" s="31"/>
      <c r="T23" s="31"/>
      <c r="U23" s="31"/>
      <c r="V23" s="28">
        <f>SUM(X23:Y23)</f>
        <v>0</v>
      </c>
      <c r="W23" s="31"/>
      <c r="X23" s="31"/>
      <c r="Y23" s="31"/>
      <c r="Z23" s="31"/>
      <c r="AA23" s="31"/>
      <c r="AB23" s="31"/>
      <c r="AC23" s="31"/>
      <c r="AD23" s="31"/>
      <c r="AE23" s="28">
        <f>V23-Z23-AA23-AB23-AC23-AD23</f>
        <v>0</v>
      </c>
      <c r="AF23" s="28">
        <f>P23-V23</f>
        <v>0</v>
      </c>
      <c r="AG23" s="31"/>
      <c r="AH23" s="28">
        <f>Q23-W23</f>
        <v>0</v>
      </c>
      <c r="AI23" s="31"/>
      <c r="AJ23" s="31"/>
      <c r="AK23" s="31"/>
      <c r="AL23" s="54"/>
      <c r="AM23" s="113"/>
      <c r="AN23" s="28">
        <f>SUM(AO23:AP23)</f>
        <v>0</v>
      </c>
      <c r="AO23" s="31"/>
      <c r="AP23" s="31"/>
      <c r="AQ23" s="31"/>
      <c r="AR23" s="31"/>
      <c r="AS23" s="31"/>
      <c r="AT23" s="28">
        <f>AF23-AQ23-AR23-AS23</f>
        <v>0</v>
      </c>
      <c r="AU23" s="31"/>
      <c r="AV23" s="31"/>
      <c r="AW23" s="31"/>
      <c r="AX23" s="31"/>
      <c r="AY23" s="31"/>
      <c r="AZ23" s="31"/>
      <c r="BA23" s="28">
        <f>AF23-AV23-AW23-AX23-AY23-AZ23</f>
        <v>0</v>
      </c>
      <c r="BB23" s="31"/>
      <c r="BC23" s="31"/>
      <c r="BD23" s="31"/>
      <c r="BE23" s="31"/>
      <c r="BF23" s="31"/>
      <c r="BG23" s="54"/>
    </row>
    <row r="24" spans="1:59" s="12" customFormat="1" ht="12.75" customHeight="1">
      <c r="A24" s="29">
        <v>2</v>
      </c>
      <c r="B24" s="30" t="s">
        <v>114</v>
      </c>
      <c r="C24" s="31"/>
      <c r="D24" s="31"/>
      <c r="E24" s="31"/>
      <c r="F24" s="31"/>
      <c r="G24" s="28">
        <f>SUM(H24:I24)</f>
        <v>0</v>
      </c>
      <c r="H24" s="31"/>
      <c r="I24" s="31"/>
      <c r="J24" s="31"/>
      <c r="K24" s="31"/>
      <c r="L24" s="31"/>
      <c r="M24" s="31"/>
      <c r="N24" s="31"/>
      <c r="O24" s="54"/>
      <c r="P24" s="98">
        <f>SUM(Q24:U24)</f>
        <v>0</v>
      </c>
      <c r="Q24" s="31"/>
      <c r="R24" s="31"/>
      <c r="S24" s="31"/>
      <c r="T24" s="31"/>
      <c r="U24" s="31"/>
      <c r="V24" s="28">
        <f>SUM(X24:Y24)</f>
        <v>0</v>
      </c>
      <c r="W24" s="31"/>
      <c r="X24" s="31"/>
      <c r="Y24" s="31"/>
      <c r="Z24" s="31"/>
      <c r="AA24" s="31"/>
      <c r="AB24" s="31"/>
      <c r="AC24" s="31"/>
      <c r="AD24" s="31"/>
      <c r="AE24" s="28">
        <f>V24-Z24-AA24-AB24-AC24-AD24</f>
        <v>0</v>
      </c>
      <c r="AF24" s="28">
        <f>P24-V24</f>
        <v>0</v>
      </c>
      <c r="AG24" s="31"/>
      <c r="AH24" s="28">
        <f>Q24-W24</f>
        <v>0</v>
      </c>
      <c r="AI24" s="31"/>
      <c r="AJ24" s="31"/>
      <c r="AK24" s="31"/>
      <c r="AL24" s="54"/>
      <c r="AM24" s="113"/>
      <c r="AN24" s="28">
        <f>SUM(AO24:AP24)</f>
        <v>0</v>
      </c>
      <c r="AO24" s="31"/>
      <c r="AP24" s="31"/>
      <c r="AQ24" s="31"/>
      <c r="AR24" s="31"/>
      <c r="AS24" s="31"/>
      <c r="AT24" s="28">
        <f>AF24-AQ24-AR24-AS24</f>
        <v>0</v>
      </c>
      <c r="AU24" s="31"/>
      <c r="AV24" s="31"/>
      <c r="AW24" s="31"/>
      <c r="AX24" s="31"/>
      <c r="AY24" s="31"/>
      <c r="AZ24" s="31"/>
      <c r="BA24" s="28">
        <f>AF24-AV24-AW24-AX24-AY24-AZ24</f>
        <v>0</v>
      </c>
      <c r="BB24" s="31"/>
      <c r="BC24" s="31"/>
      <c r="BD24" s="31"/>
      <c r="BE24" s="31"/>
      <c r="BF24" s="31"/>
      <c r="BG24" s="54"/>
    </row>
    <row r="25" spans="1:59" s="12" customFormat="1" ht="12.75" customHeight="1">
      <c r="A25" s="320" t="s">
        <v>115</v>
      </c>
      <c r="B25" s="321"/>
      <c r="C25" s="28">
        <f>SUM(C26:C27)</f>
        <v>0</v>
      </c>
      <c r="D25" s="28">
        <f aca="true" t="shared" si="13" ref="D25:AI25">SUM(D26:D27)</f>
        <v>0</v>
      </c>
      <c r="E25" s="28">
        <f t="shared" si="13"/>
        <v>0</v>
      </c>
      <c r="F25" s="28">
        <f t="shared" si="13"/>
        <v>0</v>
      </c>
      <c r="G25" s="28">
        <f t="shared" si="13"/>
        <v>0</v>
      </c>
      <c r="H25" s="28">
        <f t="shared" si="13"/>
        <v>0</v>
      </c>
      <c r="I25" s="28">
        <f t="shared" si="13"/>
        <v>0</v>
      </c>
      <c r="J25" s="28">
        <f t="shared" si="13"/>
        <v>0</v>
      </c>
      <c r="K25" s="28">
        <f t="shared" si="13"/>
        <v>0</v>
      </c>
      <c r="L25" s="28">
        <f t="shared" si="13"/>
        <v>0</v>
      </c>
      <c r="M25" s="28">
        <f t="shared" si="13"/>
        <v>0</v>
      </c>
      <c r="N25" s="28">
        <f t="shared" si="13"/>
        <v>0</v>
      </c>
      <c r="O25" s="53">
        <f t="shared" si="13"/>
        <v>0</v>
      </c>
      <c r="P25" s="98">
        <f t="shared" si="13"/>
        <v>0</v>
      </c>
      <c r="Q25" s="28">
        <f t="shared" si="13"/>
        <v>0</v>
      </c>
      <c r="R25" s="28">
        <f t="shared" si="13"/>
        <v>0</v>
      </c>
      <c r="S25" s="28">
        <f t="shared" si="13"/>
        <v>0</v>
      </c>
      <c r="T25" s="28">
        <f t="shared" si="13"/>
        <v>0</v>
      </c>
      <c r="U25" s="28">
        <f t="shared" si="13"/>
        <v>0</v>
      </c>
      <c r="V25" s="28">
        <f t="shared" si="13"/>
        <v>0</v>
      </c>
      <c r="W25" s="28">
        <f t="shared" si="13"/>
        <v>0</v>
      </c>
      <c r="X25" s="28">
        <f t="shared" si="13"/>
        <v>0</v>
      </c>
      <c r="Y25" s="28">
        <f t="shared" si="13"/>
        <v>0</v>
      </c>
      <c r="Z25" s="28">
        <f t="shared" si="13"/>
        <v>0</v>
      </c>
      <c r="AA25" s="28">
        <f t="shared" si="13"/>
        <v>0</v>
      </c>
      <c r="AB25" s="28">
        <f t="shared" si="13"/>
        <v>0</v>
      </c>
      <c r="AC25" s="28">
        <f t="shared" si="13"/>
        <v>0</v>
      </c>
      <c r="AD25" s="28">
        <f t="shared" si="13"/>
        <v>0</v>
      </c>
      <c r="AE25" s="28">
        <f t="shared" si="13"/>
        <v>0</v>
      </c>
      <c r="AF25" s="28">
        <f t="shared" si="13"/>
        <v>0</v>
      </c>
      <c r="AG25" s="28">
        <f t="shared" si="13"/>
        <v>0</v>
      </c>
      <c r="AH25" s="28">
        <f t="shared" si="13"/>
        <v>0</v>
      </c>
      <c r="AI25" s="28">
        <f t="shared" si="13"/>
        <v>0</v>
      </c>
      <c r="AJ25" s="28">
        <f aca="true" t="shared" si="14" ref="AJ25:BG25">SUM(AJ26:AJ27)</f>
        <v>0</v>
      </c>
      <c r="AK25" s="28">
        <f t="shared" si="14"/>
        <v>0</v>
      </c>
      <c r="AL25" s="53">
        <f t="shared" si="14"/>
        <v>0</v>
      </c>
      <c r="AM25" s="98">
        <f t="shared" si="14"/>
        <v>0</v>
      </c>
      <c r="AN25" s="28">
        <f t="shared" si="14"/>
        <v>0</v>
      </c>
      <c r="AO25" s="28">
        <f t="shared" si="14"/>
        <v>0</v>
      </c>
      <c r="AP25" s="28">
        <f t="shared" si="14"/>
        <v>0</v>
      </c>
      <c r="AQ25" s="28">
        <f t="shared" si="14"/>
        <v>0</v>
      </c>
      <c r="AR25" s="28">
        <f t="shared" si="14"/>
        <v>0</v>
      </c>
      <c r="AS25" s="28">
        <f t="shared" si="14"/>
        <v>0</v>
      </c>
      <c r="AT25" s="28">
        <f t="shared" si="14"/>
        <v>0</v>
      </c>
      <c r="AU25" s="28">
        <f t="shared" si="14"/>
        <v>0</v>
      </c>
      <c r="AV25" s="28">
        <f t="shared" si="14"/>
        <v>0</v>
      </c>
      <c r="AW25" s="28">
        <f t="shared" si="14"/>
        <v>0</v>
      </c>
      <c r="AX25" s="28">
        <f t="shared" si="14"/>
        <v>0</v>
      </c>
      <c r="AY25" s="28">
        <f t="shared" si="14"/>
        <v>0</v>
      </c>
      <c r="AZ25" s="28">
        <f t="shared" si="14"/>
        <v>0</v>
      </c>
      <c r="BA25" s="28">
        <f t="shared" si="14"/>
        <v>0</v>
      </c>
      <c r="BB25" s="28">
        <f t="shared" si="14"/>
        <v>0</v>
      </c>
      <c r="BC25" s="28">
        <f t="shared" si="14"/>
        <v>0</v>
      </c>
      <c r="BD25" s="28">
        <f t="shared" si="14"/>
        <v>0</v>
      </c>
      <c r="BE25" s="28">
        <f t="shared" si="14"/>
        <v>0</v>
      </c>
      <c r="BF25" s="28">
        <f t="shared" si="14"/>
        <v>0</v>
      </c>
      <c r="BG25" s="53">
        <f t="shared" si="14"/>
        <v>0</v>
      </c>
    </row>
    <row r="26" spans="1:59" s="12" customFormat="1" ht="12.75" customHeight="1">
      <c r="A26" s="29">
        <v>1</v>
      </c>
      <c r="B26" s="30" t="s">
        <v>114</v>
      </c>
      <c r="C26" s="31"/>
      <c r="D26" s="31"/>
      <c r="E26" s="31"/>
      <c r="F26" s="31"/>
      <c r="G26" s="28">
        <f>SUM(H26:I26)</f>
        <v>0</v>
      </c>
      <c r="H26" s="31"/>
      <c r="I26" s="31"/>
      <c r="J26" s="31"/>
      <c r="K26" s="31"/>
      <c r="L26" s="31"/>
      <c r="M26" s="31"/>
      <c r="N26" s="31"/>
      <c r="O26" s="54"/>
      <c r="P26" s="98">
        <f>SUM(Q26:U26)</f>
        <v>0</v>
      </c>
      <c r="Q26" s="31"/>
      <c r="R26" s="31"/>
      <c r="S26" s="31"/>
      <c r="T26" s="31"/>
      <c r="U26" s="31"/>
      <c r="V26" s="28">
        <f>SUM(X26:Y26)</f>
        <v>0</v>
      </c>
      <c r="W26" s="31"/>
      <c r="X26" s="31"/>
      <c r="Y26" s="31"/>
      <c r="Z26" s="31"/>
      <c r="AA26" s="31"/>
      <c r="AB26" s="31"/>
      <c r="AC26" s="31"/>
      <c r="AD26" s="31"/>
      <c r="AE26" s="28">
        <f>V26-Z26-AA26-AB26-AC26-AD26</f>
        <v>0</v>
      </c>
      <c r="AF26" s="28">
        <f>P26-V26</f>
        <v>0</v>
      </c>
      <c r="AG26" s="31"/>
      <c r="AH26" s="28">
        <f>Q26-W26</f>
        <v>0</v>
      </c>
      <c r="AI26" s="31"/>
      <c r="AJ26" s="31"/>
      <c r="AK26" s="31"/>
      <c r="AL26" s="54"/>
      <c r="AM26" s="113"/>
      <c r="AN26" s="28">
        <f>SUM(AO26:AP26)</f>
        <v>0</v>
      </c>
      <c r="AO26" s="31"/>
      <c r="AP26" s="31"/>
      <c r="AQ26" s="31"/>
      <c r="AR26" s="31"/>
      <c r="AS26" s="31"/>
      <c r="AT26" s="28">
        <f>AF26-AQ26-AR26-AS26</f>
        <v>0</v>
      </c>
      <c r="AU26" s="31"/>
      <c r="AV26" s="31"/>
      <c r="AW26" s="31"/>
      <c r="AX26" s="31"/>
      <c r="AY26" s="31"/>
      <c r="AZ26" s="31"/>
      <c r="BA26" s="28">
        <f>AF26-AV26-AW26-AX26-AY26-AZ26</f>
        <v>0</v>
      </c>
      <c r="BB26" s="31"/>
      <c r="BC26" s="31"/>
      <c r="BD26" s="31"/>
      <c r="BE26" s="31"/>
      <c r="BF26" s="31"/>
      <c r="BG26" s="54"/>
    </row>
    <row r="27" spans="1:59" s="12" customFormat="1" ht="12.75" customHeight="1">
      <c r="A27" s="29">
        <v>2</v>
      </c>
      <c r="B27" s="30" t="s">
        <v>114</v>
      </c>
      <c r="C27" s="31"/>
      <c r="D27" s="31"/>
      <c r="E27" s="31"/>
      <c r="F27" s="31"/>
      <c r="G27" s="28">
        <f>SUM(H27:I27)</f>
        <v>0</v>
      </c>
      <c r="H27" s="31"/>
      <c r="I27" s="31"/>
      <c r="J27" s="31"/>
      <c r="K27" s="31"/>
      <c r="L27" s="31"/>
      <c r="M27" s="31"/>
      <c r="N27" s="31"/>
      <c r="O27" s="54"/>
      <c r="P27" s="98">
        <f>SUM(Q27:U27)</f>
        <v>0</v>
      </c>
      <c r="Q27" s="31"/>
      <c r="R27" s="31"/>
      <c r="S27" s="31"/>
      <c r="T27" s="31"/>
      <c r="U27" s="31"/>
      <c r="V27" s="28">
        <f>SUM(X27:Y27)</f>
        <v>0</v>
      </c>
      <c r="W27" s="31"/>
      <c r="X27" s="31"/>
      <c r="Y27" s="31"/>
      <c r="Z27" s="31"/>
      <c r="AA27" s="31"/>
      <c r="AB27" s="31"/>
      <c r="AC27" s="31"/>
      <c r="AD27" s="31"/>
      <c r="AE27" s="28">
        <f>V27-Z27-AA27-AB27-AC27-AD27</f>
        <v>0</v>
      </c>
      <c r="AF27" s="28">
        <f>P27-V27</f>
        <v>0</v>
      </c>
      <c r="AG27" s="31"/>
      <c r="AH27" s="28">
        <f>Q27-W27</f>
        <v>0</v>
      </c>
      <c r="AI27" s="31"/>
      <c r="AJ27" s="31"/>
      <c r="AK27" s="31"/>
      <c r="AL27" s="54"/>
      <c r="AM27" s="113"/>
      <c r="AN27" s="28">
        <f>SUM(AO27:AP27)</f>
        <v>0</v>
      </c>
      <c r="AO27" s="31"/>
      <c r="AP27" s="31"/>
      <c r="AQ27" s="31"/>
      <c r="AR27" s="31"/>
      <c r="AS27" s="31"/>
      <c r="AT27" s="28">
        <f>AF27-AQ27-AR27-AS27</f>
        <v>0</v>
      </c>
      <c r="AU27" s="31"/>
      <c r="AV27" s="31"/>
      <c r="AW27" s="31"/>
      <c r="AX27" s="31"/>
      <c r="AY27" s="31"/>
      <c r="AZ27" s="31"/>
      <c r="BA27" s="28">
        <f>AF27-AV27-AW27-AX27-AY27-AZ27</f>
        <v>0</v>
      </c>
      <c r="BB27" s="31"/>
      <c r="BC27" s="31"/>
      <c r="BD27" s="31"/>
      <c r="BE27" s="31"/>
      <c r="BF27" s="31"/>
      <c r="BG27" s="54"/>
    </row>
    <row r="28" spans="1:59" s="12" customFormat="1" ht="12.75" customHeight="1">
      <c r="A28" s="320" t="s">
        <v>116</v>
      </c>
      <c r="B28" s="321"/>
      <c r="C28" s="28">
        <f>SUM(C29:C30)</f>
        <v>0</v>
      </c>
      <c r="D28" s="28">
        <f aca="true" t="shared" si="15" ref="D28:AI28">SUM(D29:D30)</f>
        <v>0</v>
      </c>
      <c r="E28" s="28">
        <f t="shared" si="15"/>
        <v>0</v>
      </c>
      <c r="F28" s="28">
        <f t="shared" si="15"/>
        <v>0</v>
      </c>
      <c r="G28" s="28">
        <f t="shared" si="15"/>
        <v>0</v>
      </c>
      <c r="H28" s="28">
        <f t="shared" si="15"/>
        <v>0</v>
      </c>
      <c r="I28" s="28">
        <f t="shared" si="15"/>
        <v>0</v>
      </c>
      <c r="J28" s="28">
        <f t="shared" si="15"/>
        <v>0</v>
      </c>
      <c r="K28" s="28">
        <f t="shared" si="15"/>
        <v>0</v>
      </c>
      <c r="L28" s="28">
        <f t="shared" si="15"/>
        <v>0</v>
      </c>
      <c r="M28" s="28">
        <f t="shared" si="15"/>
        <v>0</v>
      </c>
      <c r="N28" s="28">
        <f t="shared" si="15"/>
        <v>0</v>
      </c>
      <c r="O28" s="53">
        <f t="shared" si="15"/>
        <v>0</v>
      </c>
      <c r="P28" s="98">
        <f t="shared" si="15"/>
        <v>0</v>
      </c>
      <c r="Q28" s="28">
        <f t="shared" si="15"/>
        <v>0</v>
      </c>
      <c r="R28" s="28">
        <f t="shared" si="15"/>
        <v>0</v>
      </c>
      <c r="S28" s="28">
        <f t="shared" si="15"/>
        <v>0</v>
      </c>
      <c r="T28" s="28">
        <f t="shared" si="15"/>
        <v>0</v>
      </c>
      <c r="U28" s="28">
        <f t="shared" si="15"/>
        <v>0</v>
      </c>
      <c r="V28" s="28">
        <f t="shared" si="15"/>
        <v>0</v>
      </c>
      <c r="W28" s="28">
        <f t="shared" si="15"/>
        <v>0</v>
      </c>
      <c r="X28" s="28">
        <f t="shared" si="15"/>
        <v>0</v>
      </c>
      <c r="Y28" s="28">
        <f t="shared" si="15"/>
        <v>0</v>
      </c>
      <c r="Z28" s="28">
        <f t="shared" si="15"/>
        <v>0</v>
      </c>
      <c r="AA28" s="28">
        <f t="shared" si="15"/>
        <v>0</v>
      </c>
      <c r="AB28" s="28">
        <f t="shared" si="15"/>
        <v>0</v>
      </c>
      <c r="AC28" s="28">
        <f t="shared" si="15"/>
        <v>0</v>
      </c>
      <c r="AD28" s="28">
        <f t="shared" si="15"/>
        <v>0</v>
      </c>
      <c r="AE28" s="28">
        <f t="shared" si="15"/>
        <v>0</v>
      </c>
      <c r="AF28" s="28">
        <f t="shared" si="15"/>
        <v>0</v>
      </c>
      <c r="AG28" s="28">
        <f t="shared" si="15"/>
        <v>0</v>
      </c>
      <c r="AH28" s="28">
        <f t="shared" si="15"/>
        <v>0</v>
      </c>
      <c r="AI28" s="28">
        <f t="shared" si="15"/>
        <v>0</v>
      </c>
      <c r="AJ28" s="28">
        <f aca="true" t="shared" si="16" ref="AJ28:BG28">SUM(AJ29:AJ30)</f>
        <v>0</v>
      </c>
      <c r="AK28" s="28">
        <f t="shared" si="16"/>
        <v>0</v>
      </c>
      <c r="AL28" s="53">
        <f t="shared" si="16"/>
        <v>0</v>
      </c>
      <c r="AM28" s="98">
        <f t="shared" si="16"/>
        <v>0</v>
      </c>
      <c r="AN28" s="28">
        <f t="shared" si="16"/>
        <v>0</v>
      </c>
      <c r="AO28" s="28">
        <f t="shared" si="16"/>
        <v>0</v>
      </c>
      <c r="AP28" s="28">
        <f t="shared" si="16"/>
        <v>0</v>
      </c>
      <c r="AQ28" s="28">
        <f t="shared" si="16"/>
        <v>0</v>
      </c>
      <c r="AR28" s="28">
        <f t="shared" si="16"/>
        <v>0</v>
      </c>
      <c r="AS28" s="28">
        <f t="shared" si="16"/>
        <v>0</v>
      </c>
      <c r="AT28" s="28">
        <f t="shared" si="16"/>
        <v>0</v>
      </c>
      <c r="AU28" s="28">
        <f t="shared" si="16"/>
        <v>0</v>
      </c>
      <c r="AV28" s="28">
        <f t="shared" si="16"/>
        <v>0</v>
      </c>
      <c r="AW28" s="28">
        <f t="shared" si="16"/>
        <v>0</v>
      </c>
      <c r="AX28" s="28">
        <f t="shared" si="16"/>
        <v>0</v>
      </c>
      <c r="AY28" s="28">
        <f t="shared" si="16"/>
        <v>0</v>
      </c>
      <c r="AZ28" s="28">
        <f t="shared" si="16"/>
        <v>0</v>
      </c>
      <c r="BA28" s="28">
        <f t="shared" si="16"/>
        <v>0</v>
      </c>
      <c r="BB28" s="28">
        <f t="shared" si="16"/>
        <v>0</v>
      </c>
      <c r="BC28" s="28">
        <f t="shared" si="16"/>
        <v>0</v>
      </c>
      <c r="BD28" s="28">
        <f t="shared" si="16"/>
        <v>0</v>
      </c>
      <c r="BE28" s="28">
        <f t="shared" si="16"/>
        <v>0</v>
      </c>
      <c r="BF28" s="28">
        <f t="shared" si="16"/>
        <v>0</v>
      </c>
      <c r="BG28" s="53">
        <f t="shared" si="16"/>
        <v>0</v>
      </c>
    </row>
    <row r="29" spans="1:59" s="12" customFormat="1" ht="12.75" customHeight="1">
      <c r="A29" s="29">
        <v>1</v>
      </c>
      <c r="B29" s="30" t="s">
        <v>114</v>
      </c>
      <c r="C29" s="31"/>
      <c r="D29" s="31"/>
      <c r="E29" s="31"/>
      <c r="F29" s="31"/>
      <c r="G29" s="28">
        <f>SUM(H29:I29)</f>
        <v>0</v>
      </c>
      <c r="H29" s="31"/>
      <c r="I29" s="31"/>
      <c r="J29" s="31"/>
      <c r="K29" s="31"/>
      <c r="L29" s="31"/>
      <c r="M29" s="31"/>
      <c r="N29" s="31"/>
      <c r="O29" s="54"/>
      <c r="P29" s="98">
        <f>SUM(Q29:U29)</f>
        <v>0</v>
      </c>
      <c r="Q29" s="31"/>
      <c r="R29" s="31"/>
      <c r="S29" s="31"/>
      <c r="T29" s="31"/>
      <c r="U29" s="31"/>
      <c r="V29" s="28">
        <f>SUM(X29:Y29)</f>
        <v>0</v>
      </c>
      <c r="W29" s="31"/>
      <c r="X29" s="31"/>
      <c r="Y29" s="31"/>
      <c r="Z29" s="31"/>
      <c r="AA29" s="31"/>
      <c r="AB29" s="31"/>
      <c r="AC29" s="31"/>
      <c r="AD29" s="31"/>
      <c r="AE29" s="28">
        <f>V29-Z29-AA29-AB29-AC29-AD29</f>
        <v>0</v>
      </c>
      <c r="AF29" s="28">
        <f>P29-V29</f>
        <v>0</v>
      </c>
      <c r="AG29" s="31"/>
      <c r="AH29" s="28">
        <f>Q29-W29</f>
        <v>0</v>
      </c>
      <c r="AI29" s="31"/>
      <c r="AJ29" s="31"/>
      <c r="AK29" s="31"/>
      <c r="AL29" s="54"/>
      <c r="AM29" s="113"/>
      <c r="AN29" s="28">
        <f>SUM(AO29:AP29)</f>
        <v>0</v>
      </c>
      <c r="AO29" s="31"/>
      <c r="AP29" s="31"/>
      <c r="AQ29" s="31"/>
      <c r="AR29" s="31"/>
      <c r="AS29" s="31"/>
      <c r="AT29" s="28">
        <f>AF29-AQ29-AR29-AS29</f>
        <v>0</v>
      </c>
      <c r="AU29" s="31"/>
      <c r="AV29" s="31"/>
      <c r="AW29" s="31"/>
      <c r="AX29" s="31"/>
      <c r="AY29" s="31"/>
      <c r="AZ29" s="31"/>
      <c r="BA29" s="28">
        <f>AF29-AV29-AW29-AX29-AY29-AZ29</f>
        <v>0</v>
      </c>
      <c r="BB29" s="31"/>
      <c r="BC29" s="31"/>
      <c r="BD29" s="31"/>
      <c r="BE29" s="31"/>
      <c r="BF29" s="31"/>
      <c r="BG29" s="54"/>
    </row>
    <row r="30" spans="1:59" s="12" customFormat="1" ht="12.75" customHeight="1">
      <c r="A30" s="32">
        <v>2</v>
      </c>
      <c r="B30" s="33" t="s">
        <v>114</v>
      </c>
      <c r="C30" s="34"/>
      <c r="D30" s="34"/>
      <c r="E30" s="34"/>
      <c r="F30" s="34"/>
      <c r="G30" s="36">
        <f>SUM(H30:I30)</f>
        <v>0</v>
      </c>
      <c r="H30" s="34"/>
      <c r="I30" s="34"/>
      <c r="J30" s="34"/>
      <c r="K30" s="34"/>
      <c r="L30" s="34"/>
      <c r="M30" s="34"/>
      <c r="N30" s="34"/>
      <c r="O30" s="99"/>
      <c r="P30" s="100"/>
      <c r="Q30" s="34"/>
      <c r="R30" s="34"/>
      <c r="S30" s="34"/>
      <c r="T30" s="34"/>
      <c r="U30" s="34"/>
      <c r="V30" s="34"/>
      <c r="W30" s="34"/>
      <c r="X30" s="34"/>
      <c r="Y30" s="34"/>
      <c r="Z30" s="34"/>
      <c r="AA30" s="34"/>
      <c r="AB30" s="34"/>
      <c r="AC30" s="34"/>
      <c r="AD30" s="34"/>
      <c r="AE30" s="34"/>
      <c r="AF30" s="34"/>
      <c r="AG30" s="34"/>
      <c r="AH30" s="34"/>
      <c r="AI30" s="34"/>
      <c r="AJ30" s="34"/>
      <c r="AK30" s="34"/>
      <c r="AL30" s="99"/>
      <c r="AM30" s="100"/>
      <c r="AN30" s="34"/>
      <c r="AO30" s="34"/>
      <c r="AP30" s="34"/>
      <c r="AQ30" s="34"/>
      <c r="AR30" s="34"/>
      <c r="AS30" s="34"/>
      <c r="AT30" s="34"/>
      <c r="AU30" s="34"/>
      <c r="AV30" s="34"/>
      <c r="AW30" s="34"/>
      <c r="AX30" s="34"/>
      <c r="AY30" s="34"/>
      <c r="AZ30" s="34"/>
      <c r="BA30" s="34"/>
      <c r="BB30" s="34"/>
      <c r="BC30" s="34"/>
      <c r="BD30" s="34"/>
      <c r="BE30" s="34"/>
      <c r="BF30" s="34"/>
      <c r="BG30" s="99"/>
    </row>
    <row r="31" spans="1:59" ht="44.25" customHeight="1">
      <c r="A31" s="322" t="s">
        <v>117</v>
      </c>
      <c r="B31" s="275"/>
      <c r="C31" s="275"/>
      <c r="D31" s="277"/>
      <c r="E31" s="277"/>
      <c r="F31" s="277"/>
      <c r="G31" s="277"/>
      <c r="H31" s="275" t="s">
        <v>120</v>
      </c>
      <c r="I31" s="275"/>
      <c r="J31" s="386"/>
      <c r="K31" s="386"/>
      <c r="L31" s="295" t="s">
        <v>119</v>
      </c>
      <c r="M31" s="295"/>
      <c r="N31" s="295"/>
      <c r="O31" s="296"/>
      <c r="P31" s="278"/>
      <c r="Q31" s="277"/>
      <c r="R31" s="277"/>
      <c r="S31" s="277"/>
      <c r="T31" s="277"/>
      <c r="U31" s="277"/>
      <c r="V31" s="275" t="s">
        <v>120</v>
      </c>
      <c r="W31" s="275"/>
      <c r="X31" s="277"/>
      <c r="Y31" s="277"/>
      <c r="Z31" s="277"/>
      <c r="AA31" s="277"/>
      <c r="AB31" s="277"/>
      <c r="AC31" s="277"/>
      <c r="AD31" s="295" t="s">
        <v>119</v>
      </c>
      <c r="AE31" s="295"/>
      <c r="AF31" s="295"/>
      <c r="AG31" s="295"/>
      <c r="AH31" s="295"/>
      <c r="AI31" s="295"/>
      <c r="AJ31" s="295"/>
      <c r="AK31" s="295"/>
      <c r="AL31" s="296"/>
      <c r="AM31" s="278"/>
      <c r="AN31" s="277"/>
      <c r="AO31" s="277"/>
      <c r="AP31" s="277"/>
      <c r="AQ31" s="277"/>
      <c r="AR31" s="277"/>
      <c r="AS31" s="275" t="s">
        <v>187</v>
      </c>
      <c r="AT31" s="275"/>
      <c r="AU31" s="277"/>
      <c r="AV31" s="277"/>
      <c r="AW31" s="277"/>
      <c r="AX31" s="277"/>
      <c r="AY31" s="277"/>
      <c r="AZ31" s="277"/>
      <c r="BA31" s="295" t="s">
        <v>119</v>
      </c>
      <c r="BB31" s="295"/>
      <c r="BC31" s="295"/>
      <c r="BD31" s="295"/>
      <c r="BE31" s="295"/>
      <c r="BF31" s="295"/>
      <c r="BG31" s="296"/>
    </row>
    <row r="32" spans="1:59" ht="17.25" customHeight="1">
      <c r="A32" s="323"/>
      <c r="B32" s="299"/>
      <c r="C32" s="299"/>
      <c r="D32" s="319" t="s">
        <v>188</v>
      </c>
      <c r="E32" s="319"/>
      <c r="F32" s="319"/>
      <c r="G32" s="319"/>
      <c r="H32" s="299"/>
      <c r="I32" s="299"/>
      <c r="J32" s="319" t="s">
        <v>190</v>
      </c>
      <c r="K32" s="319"/>
      <c r="L32" s="297"/>
      <c r="M32" s="297"/>
      <c r="N32" s="297"/>
      <c r="O32" s="298"/>
      <c r="P32" s="281" t="s">
        <v>189</v>
      </c>
      <c r="Q32" s="297"/>
      <c r="R32" s="297"/>
      <c r="S32" s="297"/>
      <c r="T32" s="297"/>
      <c r="U32" s="297"/>
      <c r="V32" s="299"/>
      <c r="W32" s="299"/>
      <c r="X32" s="319" t="s">
        <v>190</v>
      </c>
      <c r="Y32" s="319"/>
      <c r="Z32" s="319"/>
      <c r="AA32" s="319"/>
      <c r="AB32" s="319"/>
      <c r="AC32" s="319"/>
      <c r="AD32" s="297"/>
      <c r="AE32" s="297"/>
      <c r="AF32" s="297"/>
      <c r="AG32" s="297"/>
      <c r="AH32" s="297"/>
      <c r="AI32" s="297"/>
      <c r="AJ32" s="297"/>
      <c r="AK32" s="297"/>
      <c r="AL32" s="298"/>
      <c r="AM32" s="281" t="s">
        <v>191</v>
      </c>
      <c r="AN32" s="297"/>
      <c r="AO32" s="297"/>
      <c r="AP32" s="297"/>
      <c r="AQ32" s="297"/>
      <c r="AR32" s="297"/>
      <c r="AS32" s="299"/>
      <c r="AT32" s="299"/>
      <c r="AU32" s="319" t="s">
        <v>190</v>
      </c>
      <c r="AV32" s="319"/>
      <c r="AW32" s="319"/>
      <c r="AX32" s="319"/>
      <c r="AY32" s="319"/>
      <c r="AZ32" s="319"/>
      <c r="BA32" s="297"/>
      <c r="BB32" s="297"/>
      <c r="BC32" s="297"/>
      <c r="BD32" s="297"/>
      <c r="BE32" s="297"/>
      <c r="BF32" s="297"/>
      <c r="BG32" s="298"/>
    </row>
    <row r="33" spans="1:34" s="12" customFormat="1" ht="3.75" customHeight="1">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G33" s="114"/>
      <c r="AH33" s="114"/>
    </row>
    <row r="34" spans="2:59" s="12" customFormat="1" ht="30" customHeight="1">
      <c r="B34" s="39"/>
      <c r="C34" s="39"/>
      <c r="D34" s="271" t="s">
        <v>192</v>
      </c>
      <c r="E34" s="271"/>
      <c r="F34" s="271"/>
      <c r="G34" s="271"/>
      <c r="H34" s="271"/>
      <c r="I34" s="271"/>
      <c r="J34" s="271"/>
      <c r="K34" s="271"/>
      <c r="L34" s="271"/>
      <c r="M34" s="271"/>
      <c r="N34" s="271"/>
      <c r="O34" s="271"/>
      <c r="P34" s="39"/>
      <c r="Q34" s="271" t="s">
        <v>192</v>
      </c>
      <c r="R34" s="271"/>
      <c r="S34" s="271"/>
      <c r="T34" s="271"/>
      <c r="U34" s="271"/>
      <c r="V34" s="271"/>
      <c r="W34" s="271"/>
      <c r="X34" s="271"/>
      <c r="Y34" s="271"/>
      <c r="Z34" s="271"/>
      <c r="AA34" s="271"/>
      <c r="AB34" s="271"/>
      <c r="AC34" s="271"/>
      <c r="AD34" s="271"/>
      <c r="AE34" s="271"/>
      <c r="AF34" s="271"/>
      <c r="AG34" s="271"/>
      <c r="AH34" s="271"/>
      <c r="AI34" s="271"/>
      <c r="AJ34" s="271"/>
      <c r="AK34" s="271"/>
      <c r="AL34" s="271"/>
      <c r="AN34" s="271" t="s">
        <v>192</v>
      </c>
      <c r="AO34" s="271"/>
      <c r="AP34" s="271"/>
      <c r="AQ34" s="271"/>
      <c r="AR34" s="271"/>
      <c r="AS34" s="271"/>
      <c r="AT34" s="271"/>
      <c r="AU34" s="271"/>
      <c r="AV34" s="271"/>
      <c r="AW34" s="271"/>
      <c r="AX34" s="271"/>
      <c r="AY34" s="271"/>
      <c r="AZ34" s="271"/>
      <c r="BA34" s="271"/>
      <c r="BB34" s="271"/>
      <c r="BC34" s="271"/>
      <c r="BD34" s="271"/>
      <c r="BE34" s="271"/>
      <c r="BF34" s="271"/>
      <c r="BG34" s="271"/>
    </row>
    <row r="35" spans="4:59" s="12" customFormat="1" ht="27" customHeight="1">
      <c r="D35" s="271" t="s">
        <v>193</v>
      </c>
      <c r="E35" s="271"/>
      <c r="F35" s="271"/>
      <c r="G35" s="271"/>
      <c r="H35" s="271"/>
      <c r="I35" s="271"/>
      <c r="J35" s="271"/>
      <c r="K35" s="271"/>
      <c r="L35" s="271"/>
      <c r="M35" s="271"/>
      <c r="N35" s="271"/>
      <c r="O35" s="271"/>
      <c r="P35" s="101"/>
      <c r="Q35" s="271" t="s">
        <v>193</v>
      </c>
      <c r="R35" s="271"/>
      <c r="S35" s="271"/>
      <c r="T35" s="271"/>
      <c r="U35" s="271"/>
      <c r="V35" s="271"/>
      <c r="W35" s="271"/>
      <c r="X35" s="271"/>
      <c r="Y35" s="271"/>
      <c r="Z35" s="271"/>
      <c r="AA35" s="271"/>
      <c r="AB35" s="271"/>
      <c r="AC35" s="271"/>
      <c r="AD35" s="271"/>
      <c r="AE35" s="271"/>
      <c r="AF35" s="271"/>
      <c r="AG35" s="271"/>
      <c r="AH35" s="271"/>
      <c r="AI35" s="271"/>
      <c r="AJ35" s="271"/>
      <c r="AK35" s="271"/>
      <c r="AL35" s="271"/>
      <c r="AM35" s="101"/>
      <c r="AN35" s="271" t="s">
        <v>305</v>
      </c>
      <c r="AO35" s="271"/>
      <c r="AP35" s="271"/>
      <c r="AQ35" s="271"/>
      <c r="AR35" s="271"/>
      <c r="AS35" s="271"/>
      <c r="AT35" s="271"/>
      <c r="AU35" s="271"/>
      <c r="AV35" s="271"/>
      <c r="AW35" s="271"/>
      <c r="AX35" s="271"/>
      <c r="AY35" s="271"/>
      <c r="AZ35" s="271"/>
      <c r="BA35" s="271"/>
      <c r="BB35" s="271"/>
      <c r="BC35" s="271"/>
      <c r="BD35" s="271"/>
      <c r="BE35" s="271"/>
      <c r="BF35" s="271"/>
      <c r="BG35" s="271"/>
    </row>
    <row r="36" spans="1:59" s="12" customFormat="1" ht="15" customHeight="1">
      <c r="A36" s="40"/>
      <c r="B36" s="40"/>
      <c r="D36" s="271" t="s">
        <v>306</v>
      </c>
      <c r="E36" s="271"/>
      <c r="F36" s="271"/>
      <c r="G36" s="271"/>
      <c r="H36" s="271"/>
      <c r="I36" s="271"/>
      <c r="J36" s="271"/>
      <c r="K36" s="271"/>
      <c r="L36" s="271"/>
      <c r="M36" s="271"/>
      <c r="N36" s="271"/>
      <c r="O36" s="271"/>
      <c r="P36" s="39"/>
      <c r="Q36" s="271" t="s">
        <v>306</v>
      </c>
      <c r="R36" s="271"/>
      <c r="S36" s="271"/>
      <c r="T36" s="271"/>
      <c r="U36" s="271"/>
      <c r="V36" s="271"/>
      <c r="W36" s="271"/>
      <c r="X36" s="271"/>
      <c r="Y36" s="271"/>
      <c r="Z36" s="271"/>
      <c r="AA36" s="271"/>
      <c r="AB36" s="271"/>
      <c r="AC36" s="271"/>
      <c r="AD36" s="271"/>
      <c r="AE36" s="271"/>
      <c r="AF36" s="271"/>
      <c r="AG36" s="271"/>
      <c r="AH36" s="271"/>
      <c r="AI36" s="271"/>
      <c r="AJ36" s="271"/>
      <c r="AK36" s="271"/>
      <c r="AL36" s="271"/>
      <c r="AN36" s="271" t="s">
        <v>134</v>
      </c>
      <c r="AO36" s="271"/>
      <c r="AP36" s="271"/>
      <c r="AQ36" s="271"/>
      <c r="AR36" s="271"/>
      <c r="AS36" s="271"/>
      <c r="AT36" s="271"/>
      <c r="AU36" s="271"/>
      <c r="AV36" s="271"/>
      <c r="AW36" s="271"/>
      <c r="AX36" s="271"/>
      <c r="AY36" s="271"/>
      <c r="AZ36" s="271"/>
      <c r="BA36" s="271"/>
      <c r="BB36" s="271"/>
      <c r="BC36" s="271"/>
      <c r="BD36" s="271"/>
      <c r="BE36" s="271"/>
      <c r="BF36" s="271"/>
      <c r="BG36" s="271"/>
    </row>
    <row r="37" spans="1:59" s="12" customFormat="1" ht="15.75" customHeight="1">
      <c r="A37" s="40"/>
      <c r="B37" s="40"/>
      <c r="D37" s="271" t="s">
        <v>197</v>
      </c>
      <c r="E37" s="271"/>
      <c r="F37" s="271"/>
      <c r="G37" s="271"/>
      <c r="H37" s="271"/>
      <c r="I37" s="271"/>
      <c r="J37" s="271"/>
      <c r="K37" s="271"/>
      <c r="L37" s="271"/>
      <c r="M37" s="271"/>
      <c r="N37" s="271"/>
      <c r="O37" s="271"/>
      <c r="P37" s="39"/>
      <c r="Q37" s="271" t="s">
        <v>197</v>
      </c>
      <c r="R37" s="271"/>
      <c r="S37" s="271"/>
      <c r="T37" s="271"/>
      <c r="U37" s="271"/>
      <c r="V37" s="271"/>
      <c r="W37" s="271"/>
      <c r="X37" s="271"/>
      <c r="Y37" s="271"/>
      <c r="Z37" s="271"/>
      <c r="AA37" s="271"/>
      <c r="AB37" s="271"/>
      <c r="AC37" s="271"/>
      <c r="AD37" s="271"/>
      <c r="AE37" s="271"/>
      <c r="AF37" s="271"/>
      <c r="AG37" s="271"/>
      <c r="AH37" s="271"/>
      <c r="AI37" s="271"/>
      <c r="AJ37" s="271"/>
      <c r="AK37" s="271"/>
      <c r="AL37" s="271"/>
      <c r="AN37" s="271" t="s">
        <v>300</v>
      </c>
      <c r="AO37" s="271"/>
      <c r="AP37" s="271"/>
      <c r="AQ37" s="271"/>
      <c r="AR37" s="271"/>
      <c r="AS37" s="271"/>
      <c r="AT37" s="271"/>
      <c r="AU37" s="271"/>
      <c r="AV37" s="271"/>
      <c r="AW37" s="271"/>
      <c r="AX37" s="271"/>
      <c r="AY37" s="271"/>
      <c r="AZ37" s="271"/>
      <c r="BA37" s="271"/>
      <c r="BB37" s="271"/>
      <c r="BC37" s="271"/>
      <c r="BD37" s="271"/>
      <c r="BE37" s="271"/>
      <c r="BF37" s="271"/>
      <c r="BG37" s="271"/>
    </row>
    <row r="38" spans="1:38" s="12" customFormat="1" ht="27" customHeight="1">
      <c r="A38" s="40"/>
      <c r="B38" s="40"/>
      <c r="D38" s="271" t="s">
        <v>199</v>
      </c>
      <c r="E38" s="271"/>
      <c r="F38" s="271"/>
      <c r="G38" s="271"/>
      <c r="H38" s="271"/>
      <c r="I38" s="271"/>
      <c r="J38" s="271"/>
      <c r="K38" s="271"/>
      <c r="L38" s="271"/>
      <c r="M38" s="271"/>
      <c r="N38" s="271"/>
      <c r="O38" s="271"/>
      <c r="P38" s="101"/>
      <c r="Q38" s="271" t="s">
        <v>199</v>
      </c>
      <c r="R38" s="271"/>
      <c r="S38" s="271"/>
      <c r="T38" s="271"/>
      <c r="U38" s="271"/>
      <c r="V38" s="271"/>
      <c r="W38" s="271"/>
      <c r="X38" s="271"/>
      <c r="Y38" s="271"/>
      <c r="Z38" s="271"/>
      <c r="AA38" s="271"/>
      <c r="AB38" s="271"/>
      <c r="AC38" s="271"/>
      <c r="AD38" s="271"/>
      <c r="AE38" s="271"/>
      <c r="AF38" s="271"/>
      <c r="AG38" s="271"/>
      <c r="AH38" s="271"/>
      <c r="AI38" s="271"/>
      <c r="AJ38" s="271"/>
      <c r="AK38" s="271"/>
      <c r="AL38" s="271"/>
    </row>
    <row r="39" spans="4:49" s="12" customFormat="1" ht="19.5" customHeight="1">
      <c r="D39" s="271" t="s">
        <v>307</v>
      </c>
      <c r="E39" s="271"/>
      <c r="F39" s="271"/>
      <c r="G39" s="271"/>
      <c r="H39" s="271"/>
      <c r="I39" s="271"/>
      <c r="J39" s="271"/>
      <c r="K39" s="271"/>
      <c r="L39" s="271"/>
      <c r="M39" s="271"/>
      <c r="N39" s="271"/>
      <c r="O39" s="271"/>
      <c r="P39" s="39"/>
      <c r="Q39" s="271" t="s">
        <v>307</v>
      </c>
      <c r="R39" s="271"/>
      <c r="S39" s="271"/>
      <c r="T39" s="271"/>
      <c r="U39" s="271"/>
      <c r="V39" s="271"/>
      <c r="W39" s="271"/>
      <c r="X39" s="271"/>
      <c r="Y39" s="271"/>
      <c r="Z39" s="271"/>
      <c r="AA39" s="271"/>
      <c r="AB39" s="271"/>
      <c r="AC39" s="271"/>
      <c r="AD39" s="271"/>
      <c r="AE39" s="271"/>
      <c r="AF39" s="271"/>
      <c r="AG39" s="271"/>
      <c r="AH39" s="271"/>
      <c r="AI39" s="271"/>
      <c r="AJ39" s="271"/>
      <c r="AK39" s="271"/>
      <c r="AL39" s="271"/>
      <c r="AM39" s="101"/>
      <c r="AN39" s="101"/>
      <c r="AO39" s="101"/>
      <c r="AP39" s="101"/>
      <c r="AQ39" s="101"/>
      <c r="AR39" s="101"/>
      <c r="AS39" s="101"/>
      <c r="AT39" s="101"/>
      <c r="AU39" s="101"/>
      <c r="AV39" s="101"/>
      <c r="AW39" s="101"/>
    </row>
  </sheetData>
  <sheetProtection formatCells="0" formatColumns="0" formatRows="0" insertColumns="0" insertRows="0" deleteColumns="0" deleteRows="0" sort="0"/>
  <mergeCells count="100">
    <mergeCell ref="D1:O1"/>
    <mergeCell ref="P1:AL1"/>
    <mergeCell ref="AM1:BG1"/>
    <mergeCell ref="AM3:BG3"/>
    <mergeCell ref="AN4:AP4"/>
    <mergeCell ref="AV4:BA4"/>
    <mergeCell ref="BC4:BG4"/>
    <mergeCell ref="K3:K6"/>
    <mergeCell ref="L5:L6"/>
    <mergeCell ref="M5:M6"/>
    <mergeCell ref="AJ5:AK5"/>
    <mergeCell ref="A10:B10"/>
    <mergeCell ref="A13:B13"/>
    <mergeCell ref="G5:G6"/>
    <mergeCell ref="H5:H6"/>
    <mergeCell ref="I5:I6"/>
    <mergeCell ref="J3:J6"/>
    <mergeCell ref="AI3:AL4"/>
    <mergeCell ref="L3:M4"/>
    <mergeCell ref="P5:P6"/>
    <mergeCell ref="A16:B16"/>
    <mergeCell ref="A19:B19"/>
    <mergeCell ref="A22:B22"/>
    <mergeCell ref="A25:B25"/>
    <mergeCell ref="A28:B28"/>
    <mergeCell ref="D31:G31"/>
    <mergeCell ref="A31:C32"/>
    <mergeCell ref="J31:K31"/>
    <mergeCell ref="P31:U31"/>
    <mergeCell ref="X31:AC31"/>
    <mergeCell ref="AM31:AR31"/>
    <mergeCell ref="AU31:AZ31"/>
    <mergeCell ref="D32:G32"/>
    <mergeCell ref="J32:K32"/>
    <mergeCell ref="P32:U32"/>
    <mergeCell ref="X32:AC32"/>
    <mergeCell ref="AM32:AR32"/>
    <mergeCell ref="AU32:AZ32"/>
    <mergeCell ref="D34:O34"/>
    <mergeCell ref="Q34:AL34"/>
    <mergeCell ref="AN34:BG34"/>
    <mergeCell ref="D35:O35"/>
    <mergeCell ref="Q35:AL35"/>
    <mergeCell ref="AN35:BG35"/>
    <mergeCell ref="H31:I32"/>
    <mergeCell ref="V31:W32"/>
    <mergeCell ref="L31:O32"/>
    <mergeCell ref="D36:O36"/>
    <mergeCell ref="Q36:AL36"/>
    <mergeCell ref="AN36:BG36"/>
    <mergeCell ref="D37:O37"/>
    <mergeCell ref="Q37:AL37"/>
    <mergeCell ref="AN37:BG37"/>
    <mergeCell ref="D38:O38"/>
    <mergeCell ref="Q38:AL38"/>
    <mergeCell ref="D39:O39"/>
    <mergeCell ref="Q39:AL39"/>
    <mergeCell ref="A3:A6"/>
    <mergeCell ref="B3:B6"/>
    <mergeCell ref="C3:C6"/>
    <mergeCell ref="D5:D6"/>
    <mergeCell ref="E5:E6"/>
    <mergeCell ref="F5:F6"/>
    <mergeCell ref="V5:V6"/>
    <mergeCell ref="W5:W6"/>
    <mergeCell ref="AF5:AF6"/>
    <mergeCell ref="AG5:AG6"/>
    <mergeCell ref="AH5:AH6"/>
    <mergeCell ref="Q5:U5"/>
    <mergeCell ref="X5:Y5"/>
    <mergeCell ref="Z5:AE5"/>
    <mergeCell ref="BD5:BD6"/>
    <mergeCell ref="BE5:BE6"/>
    <mergeCell ref="BF5:BF6"/>
    <mergeCell ref="AU4:AU6"/>
    <mergeCell ref="AV5:AV6"/>
    <mergeCell ref="AW5:AW6"/>
    <mergeCell ref="AX5:AX6"/>
    <mergeCell ref="AY5:AY6"/>
    <mergeCell ref="AZ5:AZ6"/>
    <mergeCell ref="N3:O5"/>
    <mergeCell ref="BA5:BA6"/>
    <mergeCell ref="BB4:BB6"/>
    <mergeCell ref="BC5:BC6"/>
    <mergeCell ref="AI5:AI6"/>
    <mergeCell ref="AL5:AL6"/>
    <mergeCell ref="AM4:AM6"/>
    <mergeCell ref="AN5:AN6"/>
    <mergeCell ref="AO5:AO6"/>
    <mergeCell ref="AP5:AP6"/>
    <mergeCell ref="AS31:AT32"/>
    <mergeCell ref="AD31:AL32"/>
    <mergeCell ref="BA31:BG32"/>
    <mergeCell ref="BG5:BG6"/>
    <mergeCell ref="D3:F4"/>
    <mergeCell ref="G3:I4"/>
    <mergeCell ref="P3:U4"/>
    <mergeCell ref="V3:AE4"/>
    <mergeCell ref="AF3:AH4"/>
    <mergeCell ref="AQ4:AT5"/>
  </mergeCells>
  <printOptions horizontalCentered="1" verticalCentered="1"/>
  <pageMargins left="0.19652777777777777" right="0.19652777777777777" top="0.39305555555555555" bottom="0.15694444444444444" header="0" footer="0"/>
  <pageSetup cellComments="asDisplayed" horizontalDpi="600" verticalDpi="600" orientation="landscape" paperSize="9" scale="75" r:id="rId4"/>
  <drawing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AU52"/>
  <sheetViews>
    <sheetView tabSelected="1" zoomScale="110" zoomScaleNormal="110" zoomScalePageLayoutView="0" workbookViewId="0" topLeftCell="Z1">
      <selection activeCell="AQ13" sqref="AQ13"/>
    </sheetView>
  </sheetViews>
  <sheetFormatPr defaultColWidth="9.00390625" defaultRowHeight="14.25"/>
  <cols>
    <col min="1" max="1" width="4.25390625" style="61" customWidth="1"/>
    <col min="2" max="2" width="10.625" style="61" customWidth="1"/>
    <col min="3" max="3" width="16.125" style="61" customWidth="1"/>
    <col min="4" max="4" width="5.125" style="61" customWidth="1"/>
    <col min="5" max="7" width="3.00390625" style="61" customWidth="1"/>
    <col min="8" max="9" width="3.125" style="61" customWidth="1"/>
    <col min="10" max="10" width="4.125" style="61" customWidth="1"/>
    <col min="11" max="12" width="3.125" style="61" customWidth="1"/>
    <col min="13" max="13" width="5.875" style="61" customWidth="1"/>
    <col min="14" max="15" width="5.125" style="61" customWidth="1"/>
    <col min="16" max="18" width="3.375" style="61" customWidth="1"/>
    <col min="19" max="19" width="4.75390625" style="61" customWidth="1"/>
    <col min="20" max="20" width="3.375" style="61" customWidth="1"/>
    <col min="21" max="21" width="3.125" style="61" customWidth="1"/>
    <col min="22" max="22" width="4.625" style="61" customWidth="1"/>
    <col min="23" max="26" width="3.75390625" style="61" customWidth="1"/>
    <col min="27" max="30" width="3.125" style="61" customWidth="1"/>
    <col min="31" max="32" width="2.75390625" style="61" customWidth="1"/>
    <col min="33" max="33" width="4.375" style="61" customWidth="1"/>
    <col min="34" max="35" width="2.75390625" style="61" customWidth="1"/>
    <col min="36" max="36" width="5.50390625" style="61" customWidth="1"/>
    <col min="37" max="37" width="5.375" style="61" customWidth="1"/>
    <col min="38" max="38" width="7.75390625" style="61" customWidth="1"/>
    <col min="39" max="39" width="6.375" style="61" customWidth="1"/>
    <col min="40" max="40" width="5.875" style="61" customWidth="1"/>
    <col min="41" max="41" width="7.625" style="61" customWidth="1"/>
    <col min="42" max="42" width="5.875" style="61" customWidth="1"/>
    <col min="43" max="43" width="9.875" style="61" customWidth="1"/>
    <col min="44" max="44" width="7.25390625" style="61" customWidth="1"/>
    <col min="45" max="46" width="4.00390625" style="61" customWidth="1"/>
    <col min="47" max="47" width="4.875" style="61" customWidth="1"/>
    <col min="48" max="16384" width="9.00390625" style="61" customWidth="1"/>
  </cols>
  <sheetData>
    <row r="1" spans="1:47" ht="29.25">
      <c r="A1" s="352" t="s">
        <v>308</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row>
    <row r="2" spans="1:40" s="57" customFormat="1" ht="20.25" customHeight="1">
      <c r="A2" s="387" t="s">
        <v>475</v>
      </c>
      <c r="B2" s="387"/>
      <c r="C2" s="387"/>
      <c r="D2" s="387"/>
      <c r="E2" s="62"/>
      <c r="F2" s="62"/>
      <c r="G2" s="62"/>
      <c r="H2" s="62"/>
      <c r="I2" s="62"/>
      <c r="J2" s="62"/>
      <c r="K2" s="62"/>
      <c r="L2" s="62"/>
      <c r="M2" s="62"/>
      <c r="N2" s="62"/>
      <c r="T2" s="57" t="s">
        <v>144</v>
      </c>
      <c r="W2" s="62"/>
      <c r="X2" s="62"/>
      <c r="Y2" s="62"/>
      <c r="Z2" s="62"/>
      <c r="AA2" s="62"/>
      <c r="AB2" s="62"/>
      <c r="AC2" s="62"/>
      <c r="AD2" s="62"/>
      <c r="AE2" s="62"/>
      <c r="AF2" s="62"/>
      <c r="AG2" s="62"/>
      <c r="AH2" s="353"/>
      <c r="AI2" s="353"/>
      <c r="AJ2" s="353"/>
      <c r="AK2" s="353"/>
      <c r="AL2" s="353"/>
      <c r="AM2" s="353"/>
      <c r="AN2" s="353"/>
    </row>
    <row r="3" spans="1:47" s="58" customFormat="1" ht="18" customHeight="1">
      <c r="A3" s="337" t="s">
        <v>7</v>
      </c>
      <c r="B3" s="339" t="s">
        <v>145</v>
      </c>
      <c r="C3" s="335" t="s">
        <v>309</v>
      </c>
      <c r="D3" s="335" t="s">
        <v>204</v>
      </c>
      <c r="E3" s="335"/>
      <c r="F3" s="335"/>
      <c r="G3" s="335"/>
      <c r="H3" s="335"/>
      <c r="I3" s="335"/>
      <c r="J3" s="335"/>
      <c r="K3" s="335"/>
      <c r="L3" s="335"/>
      <c r="M3" s="335"/>
      <c r="N3" s="335"/>
      <c r="O3" s="335"/>
      <c r="P3" s="335"/>
      <c r="Q3" s="335"/>
      <c r="R3" s="335"/>
      <c r="S3" s="335"/>
      <c r="T3" s="335"/>
      <c r="U3" s="335"/>
      <c r="V3" s="335"/>
      <c r="W3" s="335"/>
      <c r="X3" s="335"/>
      <c r="Y3" s="335"/>
      <c r="Z3" s="335"/>
      <c r="AA3" s="335"/>
      <c r="AB3" s="335"/>
      <c r="AC3" s="335"/>
      <c r="AD3" s="335"/>
      <c r="AE3" s="335"/>
      <c r="AF3" s="335"/>
      <c r="AG3" s="335"/>
      <c r="AH3" s="335"/>
      <c r="AI3" s="335"/>
      <c r="AJ3" s="335"/>
      <c r="AK3" s="335"/>
      <c r="AL3" s="335"/>
      <c r="AM3" s="335"/>
      <c r="AN3" s="335"/>
      <c r="AO3" s="335"/>
      <c r="AP3" s="354"/>
      <c r="AQ3" s="335" t="s">
        <v>310</v>
      </c>
      <c r="AR3" s="335" t="s">
        <v>206</v>
      </c>
      <c r="AS3" s="335"/>
      <c r="AT3" s="335"/>
      <c r="AU3" s="355"/>
    </row>
    <row r="4" spans="1:47" s="58" customFormat="1" ht="33" customHeight="1">
      <c r="A4" s="338"/>
      <c r="B4" s="340"/>
      <c r="C4" s="333"/>
      <c r="D4" s="333" t="s">
        <v>207</v>
      </c>
      <c r="E4" s="333"/>
      <c r="F4" s="333"/>
      <c r="G4" s="333"/>
      <c r="H4" s="333"/>
      <c r="I4" s="333"/>
      <c r="J4" s="333"/>
      <c r="K4" s="333"/>
      <c r="L4" s="333"/>
      <c r="M4" s="333"/>
      <c r="N4" s="333"/>
      <c r="O4" s="333"/>
      <c r="P4" s="346" t="s">
        <v>208</v>
      </c>
      <c r="Q4" s="347"/>
      <c r="R4" s="347"/>
      <c r="S4" s="347"/>
      <c r="T4" s="347"/>
      <c r="U4" s="348"/>
      <c r="V4" s="357" t="s">
        <v>209</v>
      </c>
      <c r="W4" s="357"/>
      <c r="X4" s="357"/>
      <c r="Y4" s="357"/>
      <c r="Z4" s="357"/>
      <c r="AA4" s="333" t="s">
        <v>210</v>
      </c>
      <c r="AB4" s="333"/>
      <c r="AC4" s="333"/>
      <c r="AD4" s="333"/>
      <c r="AE4" s="333"/>
      <c r="AF4" s="333"/>
      <c r="AG4" s="333"/>
      <c r="AH4" s="333"/>
      <c r="AI4" s="333"/>
      <c r="AJ4" s="333"/>
      <c r="AK4" s="333"/>
      <c r="AL4" s="333"/>
      <c r="AM4" s="333"/>
      <c r="AN4" s="333" t="s">
        <v>211</v>
      </c>
      <c r="AO4" s="333" t="s">
        <v>212</v>
      </c>
      <c r="AP4" s="334" t="s">
        <v>213</v>
      </c>
      <c r="AQ4" s="333"/>
      <c r="AR4" s="333" t="s">
        <v>214</v>
      </c>
      <c r="AS4" s="333" t="s">
        <v>215</v>
      </c>
      <c r="AT4" s="333"/>
      <c r="AU4" s="358" t="s">
        <v>167</v>
      </c>
    </row>
    <row r="5" spans="1:47" s="58" customFormat="1" ht="24" customHeight="1">
      <c r="A5" s="338"/>
      <c r="B5" s="340"/>
      <c r="C5" s="333"/>
      <c r="D5" s="333" t="s">
        <v>45</v>
      </c>
      <c r="E5" s="356" t="s">
        <v>46</v>
      </c>
      <c r="F5" s="356"/>
      <c r="G5" s="356"/>
      <c r="H5" s="333" t="s">
        <v>46</v>
      </c>
      <c r="I5" s="333"/>
      <c r="J5" s="333"/>
      <c r="K5" s="333"/>
      <c r="L5" s="333"/>
      <c r="M5" s="356" t="s">
        <v>217</v>
      </c>
      <c r="N5" s="356"/>
      <c r="O5" s="333" t="s">
        <v>218</v>
      </c>
      <c r="P5" s="349"/>
      <c r="Q5" s="350"/>
      <c r="R5" s="350"/>
      <c r="S5" s="350"/>
      <c r="T5" s="350"/>
      <c r="U5" s="351"/>
      <c r="V5" s="362" t="s">
        <v>219</v>
      </c>
      <c r="W5" s="356" t="s">
        <v>46</v>
      </c>
      <c r="X5" s="356"/>
      <c r="Y5" s="356"/>
      <c r="Z5" s="356"/>
      <c r="AA5" s="333" t="s">
        <v>45</v>
      </c>
      <c r="AB5" s="356" t="s">
        <v>46</v>
      </c>
      <c r="AC5" s="356"/>
      <c r="AD5" s="356"/>
      <c r="AE5" s="333" t="s">
        <v>46</v>
      </c>
      <c r="AF5" s="333"/>
      <c r="AG5" s="333"/>
      <c r="AH5" s="333"/>
      <c r="AI5" s="333"/>
      <c r="AJ5" s="359" t="s">
        <v>220</v>
      </c>
      <c r="AK5" s="360"/>
      <c r="AL5" s="361"/>
      <c r="AM5" s="333" t="s">
        <v>218</v>
      </c>
      <c r="AN5" s="333"/>
      <c r="AO5" s="333"/>
      <c r="AP5" s="334"/>
      <c r="AQ5" s="333"/>
      <c r="AR5" s="333"/>
      <c r="AS5" s="333"/>
      <c r="AT5" s="333"/>
      <c r="AU5" s="358"/>
    </row>
    <row r="6" spans="1:47" s="58" customFormat="1" ht="81" customHeight="1">
      <c r="A6" s="338"/>
      <c r="B6" s="341"/>
      <c r="C6" s="333"/>
      <c r="D6" s="333"/>
      <c r="E6" s="48" t="s">
        <v>31</v>
      </c>
      <c r="F6" s="48" t="s">
        <v>32</v>
      </c>
      <c r="G6" s="48" t="s">
        <v>221</v>
      </c>
      <c r="H6" s="48" t="s">
        <v>222</v>
      </c>
      <c r="I6" s="48" t="s">
        <v>223</v>
      </c>
      <c r="J6" s="71" t="s">
        <v>224</v>
      </c>
      <c r="K6" s="48" t="s">
        <v>225</v>
      </c>
      <c r="L6" s="48" t="s">
        <v>42</v>
      </c>
      <c r="M6" s="48" t="s">
        <v>226</v>
      </c>
      <c r="N6" s="48" t="s">
        <v>227</v>
      </c>
      <c r="O6" s="333"/>
      <c r="P6" s="48" t="s">
        <v>103</v>
      </c>
      <c r="Q6" s="48" t="s">
        <v>228</v>
      </c>
      <c r="R6" s="48" t="s">
        <v>223</v>
      </c>
      <c r="S6" s="71" t="s">
        <v>224</v>
      </c>
      <c r="T6" s="48" t="s">
        <v>225</v>
      </c>
      <c r="U6" s="48" t="s">
        <v>42</v>
      </c>
      <c r="V6" s="362"/>
      <c r="W6" s="48" t="s">
        <v>229</v>
      </c>
      <c r="X6" s="48" t="s">
        <v>230</v>
      </c>
      <c r="Y6" s="48" t="s">
        <v>231</v>
      </c>
      <c r="Z6" s="48" t="s">
        <v>42</v>
      </c>
      <c r="AA6" s="333"/>
      <c r="AB6" s="48" t="s">
        <v>31</v>
      </c>
      <c r="AC6" s="48" t="s">
        <v>32</v>
      </c>
      <c r="AD6" s="48" t="s">
        <v>221</v>
      </c>
      <c r="AE6" s="48" t="s">
        <v>228</v>
      </c>
      <c r="AF6" s="48" t="s">
        <v>223</v>
      </c>
      <c r="AG6" s="71" t="s">
        <v>224</v>
      </c>
      <c r="AH6" s="48" t="s">
        <v>225</v>
      </c>
      <c r="AI6" s="48" t="s">
        <v>42</v>
      </c>
      <c r="AJ6" s="48" t="s">
        <v>226</v>
      </c>
      <c r="AK6" s="48" t="s">
        <v>227</v>
      </c>
      <c r="AL6" s="73" t="s">
        <v>232</v>
      </c>
      <c r="AM6" s="333"/>
      <c r="AN6" s="333"/>
      <c r="AO6" s="333"/>
      <c r="AP6" s="334"/>
      <c r="AQ6" s="333"/>
      <c r="AR6" s="333"/>
      <c r="AS6" s="48" t="s">
        <v>233</v>
      </c>
      <c r="AT6" s="48" t="s">
        <v>234</v>
      </c>
      <c r="AU6" s="358"/>
    </row>
    <row r="7" spans="1:47" s="58" customFormat="1" ht="15" customHeight="1">
      <c r="A7" s="63" t="s">
        <v>7</v>
      </c>
      <c r="B7" s="47">
        <v>1</v>
      </c>
      <c r="C7" s="47">
        <v>2</v>
      </c>
      <c r="D7" s="47">
        <v>3</v>
      </c>
      <c r="E7" s="47">
        <v>4</v>
      </c>
      <c r="F7" s="47">
        <v>5</v>
      </c>
      <c r="G7" s="47">
        <v>6</v>
      </c>
      <c r="H7" s="47">
        <v>7</v>
      </c>
      <c r="I7" s="47">
        <v>8</v>
      </c>
      <c r="J7" s="47">
        <v>9</v>
      </c>
      <c r="K7" s="47">
        <v>10</v>
      </c>
      <c r="L7" s="47">
        <v>11</v>
      </c>
      <c r="M7" s="47">
        <v>12</v>
      </c>
      <c r="N7" s="47">
        <v>13</v>
      </c>
      <c r="O7" s="47">
        <v>14</v>
      </c>
      <c r="P7" s="47">
        <v>15</v>
      </c>
      <c r="Q7" s="47">
        <v>16</v>
      </c>
      <c r="R7" s="47">
        <v>17</v>
      </c>
      <c r="S7" s="47">
        <v>18</v>
      </c>
      <c r="T7" s="47">
        <v>19</v>
      </c>
      <c r="U7" s="47">
        <v>20</v>
      </c>
      <c r="V7" s="47">
        <v>21</v>
      </c>
      <c r="W7" s="47">
        <v>22</v>
      </c>
      <c r="X7" s="47">
        <v>23</v>
      </c>
      <c r="Y7" s="47">
        <v>24</v>
      </c>
      <c r="Z7" s="47">
        <v>25</v>
      </c>
      <c r="AA7" s="47">
        <v>26</v>
      </c>
      <c r="AB7" s="47">
        <v>27</v>
      </c>
      <c r="AC7" s="47">
        <v>28</v>
      </c>
      <c r="AD7" s="47">
        <v>29</v>
      </c>
      <c r="AE7" s="47">
        <v>30</v>
      </c>
      <c r="AF7" s="47">
        <v>31</v>
      </c>
      <c r="AG7" s="47">
        <v>32</v>
      </c>
      <c r="AH7" s="47">
        <v>33</v>
      </c>
      <c r="AI7" s="47">
        <v>34</v>
      </c>
      <c r="AJ7" s="47">
        <v>35</v>
      </c>
      <c r="AK7" s="47">
        <v>36</v>
      </c>
      <c r="AL7" s="47">
        <v>37</v>
      </c>
      <c r="AM7" s="47">
        <v>38</v>
      </c>
      <c r="AN7" s="47">
        <v>39</v>
      </c>
      <c r="AO7" s="47">
        <v>40</v>
      </c>
      <c r="AP7" s="47">
        <v>41</v>
      </c>
      <c r="AQ7" s="47">
        <v>42</v>
      </c>
      <c r="AR7" s="47">
        <v>43</v>
      </c>
      <c r="AS7" s="47">
        <v>44</v>
      </c>
      <c r="AT7" s="47">
        <v>45</v>
      </c>
      <c r="AU7" s="75">
        <v>45</v>
      </c>
    </row>
    <row r="8" spans="1:47" s="58" customFormat="1" ht="15" customHeight="1">
      <c r="A8" s="65" t="s">
        <v>91</v>
      </c>
      <c r="B8" s="47"/>
      <c r="C8" s="64" t="s">
        <v>92</v>
      </c>
      <c r="D8" s="48" t="s">
        <v>94</v>
      </c>
      <c r="E8" s="48" t="s">
        <v>94</v>
      </c>
      <c r="F8" s="48" t="s">
        <v>94</v>
      </c>
      <c r="G8" s="48" t="s">
        <v>94</v>
      </c>
      <c r="H8" s="48" t="s">
        <v>94</v>
      </c>
      <c r="I8" s="48" t="s">
        <v>94</v>
      </c>
      <c r="J8" s="48" t="s">
        <v>94</v>
      </c>
      <c r="K8" s="48" t="s">
        <v>94</v>
      </c>
      <c r="L8" s="48" t="s">
        <v>94</v>
      </c>
      <c r="M8" s="48" t="s">
        <v>94</v>
      </c>
      <c r="N8" s="48" t="s">
        <v>94</v>
      </c>
      <c r="O8" s="48" t="s">
        <v>100</v>
      </c>
      <c r="P8" s="48" t="s">
        <v>94</v>
      </c>
      <c r="Q8" s="48" t="s">
        <v>94</v>
      </c>
      <c r="R8" s="48" t="s">
        <v>94</v>
      </c>
      <c r="S8" s="48" t="s">
        <v>94</v>
      </c>
      <c r="T8" s="48" t="s">
        <v>94</v>
      </c>
      <c r="U8" s="48" t="s">
        <v>94</v>
      </c>
      <c r="V8" s="48" t="s">
        <v>94</v>
      </c>
      <c r="W8" s="48" t="s">
        <v>94</v>
      </c>
      <c r="X8" s="48" t="s">
        <v>94</v>
      </c>
      <c r="Y8" s="48" t="s">
        <v>94</v>
      </c>
      <c r="Z8" s="48" t="s">
        <v>94</v>
      </c>
      <c r="AA8" s="48" t="s">
        <v>94</v>
      </c>
      <c r="AB8" s="48" t="s">
        <v>94</v>
      </c>
      <c r="AC8" s="48" t="s">
        <v>94</v>
      </c>
      <c r="AD8" s="48" t="s">
        <v>94</v>
      </c>
      <c r="AE8" s="48" t="s">
        <v>94</v>
      </c>
      <c r="AF8" s="48" t="s">
        <v>94</v>
      </c>
      <c r="AG8" s="48" t="s">
        <v>94</v>
      </c>
      <c r="AH8" s="48" t="s">
        <v>94</v>
      </c>
      <c r="AI8" s="48" t="s">
        <v>94</v>
      </c>
      <c r="AJ8" s="48" t="s">
        <v>94</v>
      </c>
      <c r="AK8" s="48" t="s">
        <v>94</v>
      </c>
      <c r="AL8" s="74" t="s">
        <v>94</v>
      </c>
      <c r="AM8" s="48" t="s">
        <v>100</v>
      </c>
      <c r="AN8" s="48" t="s">
        <v>99</v>
      </c>
      <c r="AO8" s="48" t="s">
        <v>99</v>
      </c>
      <c r="AP8" s="46" t="s">
        <v>99</v>
      </c>
      <c r="AQ8" s="64"/>
      <c r="AR8" s="64" t="s">
        <v>101</v>
      </c>
      <c r="AS8" s="64" t="s">
        <v>92</v>
      </c>
      <c r="AT8" s="64" t="s">
        <v>92</v>
      </c>
      <c r="AU8" s="76" t="s">
        <v>275</v>
      </c>
    </row>
    <row r="9" spans="1:47" s="57" customFormat="1" ht="13.5" customHeight="1">
      <c r="A9" s="66" t="s">
        <v>103</v>
      </c>
      <c r="B9" s="20"/>
      <c r="C9" s="26">
        <f>C10+C23+C31+C34+C37+C40+C43</f>
        <v>0</v>
      </c>
      <c r="D9" s="26">
        <f>D10+D23+D31+D34+D37+D40+D43</f>
        <v>19</v>
      </c>
      <c r="E9" s="26">
        <f>E10+E23+E31+E34+E37+E40+E43</f>
        <v>7</v>
      </c>
      <c r="F9" s="26">
        <f>F10+F23+F31+F34+F37+F40+F43</f>
        <v>12</v>
      </c>
      <c r="G9" s="26">
        <f>G10+G23+G31+G34+G37+G40+G43</f>
        <v>0</v>
      </c>
      <c r="H9" s="26">
        <f>H10+H23+H31+H34+H37+H40+H43</f>
        <v>19</v>
      </c>
      <c r="I9" s="26">
        <f>I10+I23+I31+I34+I37+I40+I43</f>
        <v>0</v>
      </c>
      <c r="J9" s="26">
        <f>J10+J23+J31+J34+J37+J40+J43</f>
        <v>0</v>
      </c>
      <c r="K9" s="26">
        <f>K10+K23+K31+K34+K37+K40+K43</f>
        <v>0</v>
      </c>
      <c r="L9" s="26">
        <f>L10+L23+L31+L34+L37+L40+L43</f>
        <v>0</v>
      </c>
      <c r="M9" s="26">
        <f>M10+M23+M31+M34+M37+M40+M43</f>
        <v>19</v>
      </c>
      <c r="N9" s="26">
        <f>N10+N23+N31+N34+N37+N40+N43</f>
        <v>0</v>
      </c>
      <c r="O9" s="72"/>
      <c r="P9" s="26">
        <f>P10+P23+P31+P34+P37+P40+P43</f>
        <v>0</v>
      </c>
      <c r="Q9" s="26">
        <f>Q10+Q23+Q31+Q34+Q37+Q40+Q43</f>
        <v>0</v>
      </c>
      <c r="R9" s="26">
        <f>R10+R23+R31+R34+R37+R40+R43</f>
        <v>0</v>
      </c>
      <c r="S9" s="26">
        <f>S10+S23+S31+S34+S37+S40+S43</f>
        <v>0</v>
      </c>
      <c r="T9" s="26">
        <f>T10+T23+T31+T34+T37+T40+T43</f>
        <v>0</v>
      </c>
      <c r="U9" s="26">
        <f>U10+U23+U31+U34+U37+U40+U43</f>
        <v>0</v>
      </c>
      <c r="V9" s="26">
        <f>V10+V23+V31+V34+V37+V40+V43</f>
        <v>15</v>
      </c>
      <c r="W9" s="26">
        <f>W10+W23+W31+W34+W37+W40+W43</f>
        <v>0</v>
      </c>
      <c r="X9" s="26">
        <f>X10+X23+X31+X34+X37+X40+X43</f>
        <v>0</v>
      </c>
      <c r="Y9" s="26">
        <f>Y10+Y23+Y31+Y34+Y37+Y40+Y43</f>
        <v>0</v>
      </c>
      <c r="Z9" s="26">
        <f>Z10+Z23+Z31+Z34+Z37+Z40+Z43</f>
        <v>15</v>
      </c>
      <c r="AA9" s="26">
        <f>AA10+AA23+AA31+AA34+AA37+AA40+AA43</f>
        <v>4</v>
      </c>
      <c r="AB9" s="26">
        <f>AB10+AB23+AB31+AB34+AB37+AB40+AB43</f>
        <v>0</v>
      </c>
      <c r="AC9" s="26">
        <f>AC10+AC23+AC31+AC34+AC37+AC40+AC43</f>
        <v>4</v>
      </c>
      <c r="AD9" s="26">
        <f>AD10+AD23+AD31+AD34+AD37+AD40+AD43</f>
        <v>0</v>
      </c>
      <c r="AE9" s="26">
        <f>AE10+AE23+AE31+AE34+AE37+AE40+AE43</f>
        <v>4</v>
      </c>
      <c r="AF9" s="26">
        <f>AF10+AF23+AF31+AF34+AF37+AF40+AF43</f>
        <v>0</v>
      </c>
      <c r="AG9" s="26">
        <f>AG10+AG23+AG31+AG34+AG37+AG40+AG43</f>
        <v>0</v>
      </c>
      <c r="AH9" s="26">
        <f>AH10+AH23+AH31+AH34+AH37+AH40+AH43</f>
        <v>0</v>
      </c>
      <c r="AI9" s="26">
        <f>AI10+AI23+AI31+AI34+AI37+AI40+AI43</f>
        <v>0</v>
      </c>
      <c r="AJ9" s="26">
        <f>AJ10+AJ23+AJ31+AJ34+AJ37+AJ40+AJ43</f>
        <v>4</v>
      </c>
      <c r="AK9" s="26">
        <f>AK10+AK23+AK31+AK34+AK37+AK40+AK43</f>
        <v>0</v>
      </c>
      <c r="AL9" s="159">
        <f>AL10+AL23+AL31+AL34+AL37+AL40+AL43</f>
        <v>4</v>
      </c>
      <c r="AM9" s="159">
        <f>AM10+AM23+AM31+AM34+AM37+AM40+AM43</f>
        <v>404450</v>
      </c>
      <c r="AN9" s="159">
        <f>AN10+AN23+AN31+AN34+AN37+AN40+AN43</f>
        <v>3582090</v>
      </c>
      <c r="AO9" s="159">
        <f>AO10+AO23+AO31+AO34+AO37+AO40+AO43</f>
        <v>3325790</v>
      </c>
      <c r="AP9" s="159">
        <f>AP10+AP23+AP31+AP34+AP37+AP40+AP43</f>
        <v>256300</v>
      </c>
      <c r="AQ9" s="26">
        <f>AQ10+AQ23+AQ31+AQ34+AQ37+AQ40+AQ43</f>
        <v>0</v>
      </c>
      <c r="AR9" s="77"/>
      <c r="AS9" s="26">
        <f>AS10+AS23+AS31+AS34+AS37+AS40+AS43</f>
        <v>15</v>
      </c>
      <c r="AT9" s="26">
        <f>AT10+AT23+AT31+AT34+AT37+AT40+AT43</f>
        <v>4</v>
      </c>
      <c r="AU9" s="52">
        <f>AU10+AU23+AU31+AU34+AU37+AU40+AU43</f>
        <v>0</v>
      </c>
    </row>
    <row r="10" spans="1:47" s="57" customFormat="1" ht="13.5" customHeight="1">
      <c r="A10" s="285" t="s">
        <v>104</v>
      </c>
      <c r="B10" s="286"/>
      <c r="C10" s="28">
        <f>SUM(C11:C22)</f>
        <v>0</v>
      </c>
      <c r="D10" s="28">
        <f>SUM(D11:D22)</f>
        <v>12</v>
      </c>
      <c r="E10" s="28">
        <f>SUM(E11:E22)</f>
        <v>0</v>
      </c>
      <c r="F10" s="28">
        <f>SUM(F11:F22)</f>
        <v>12</v>
      </c>
      <c r="G10" s="28">
        <f>SUM(G11:G22)</f>
        <v>0</v>
      </c>
      <c r="H10" s="28">
        <f>SUM(H11:H22)</f>
        <v>12</v>
      </c>
      <c r="I10" s="28">
        <f>SUM(I11:I22)</f>
        <v>0</v>
      </c>
      <c r="J10" s="28">
        <f>SUM(J11:J22)</f>
        <v>0</v>
      </c>
      <c r="K10" s="28">
        <f>SUM(K11:K22)</f>
        <v>0</v>
      </c>
      <c r="L10" s="28">
        <f>SUM(L11:L22)</f>
        <v>0</v>
      </c>
      <c r="M10" s="28">
        <f>SUM(M11:M22)</f>
        <v>12</v>
      </c>
      <c r="N10" s="28">
        <f>SUM(N11:N22)</f>
        <v>0</v>
      </c>
      <c r="O10" s="28"/>
      <c r="P10" s="28">
        <f>SUM(P11:P22)</f>
        <v>0</v>
      </c>
      <c r="Q10" s="28">
        <f>SUM(Q11:Q22)</f>
        <v>0</v>
      </c>
      <c r="R10" s="28">
        <f>SUM(R11:R22)</f>
        <v>0</v>
      </c>
      <c r="S10" s="28">
        <f>SUM(S11:S22)</f>
        <v>0</v>
      </c>
      <c r="T10" s="28">
        <f>SUM(T11:T22)</f>
        <v>0</v>
      </c>
      <c r="U10" s="28">
        <f>SUM(U11:U22)</f>
        <v>0</v>
      </c>
      <c r="V10" s="28">
        <f>SUM(V11:V22)</f>
        <v>8</v>
      </c>
      <c r="W10" s="28">
        <f>SUM(W11:W22)</f>
        <v>0</v>
      </c>
      <c r="X10" s="28">
        <f>SUM(X11:X22)</f>
        <v>0</v>
      </c>
      <c r="Y10" s="28">
        <f>SUM(Y11:Y22)</f>
        <v>0</v>
      </c>
      <c r="Z10" s="28">
        <f>SUM(Z11:Z22)</f>
        <v>8</v>
      </c>
      <c r="AA10" s="28">
        <f>SUM(AA11:AA22)</f>
        <v>4</v>
      </c>
      <c r="AB10" s="28">
        <f>SUM(AB11:AB22)</f>
        <v>0</v>
      </c>
      <c r="AC10" s="28">
        <f>SUM(AC11:AC22)</f>
        <v>4</v>
      </c>
      <c r="AD10" s="28">
        <f>SUM(AD11:AD22)</f>
        <v>0</v>
      </c>
      <c r="AE10" s="28">
        <f>SUM(AE11:AE22)</f>
        <v>4</v>
      </c>
      <c r="AF10" s="28">
        <f>SUM(AF11:AF22)</f>
        <v>0</v>
      </c>
      <c r="AG10" s="28">
        <f>SUM(AG11:AG22)</f>
        <v>0</v>
      </c>
      <c r="AH10" s="28">
        <f>SUM(AH11:AH22)</f>
        <v>0</v>
      </c>
      <c r="AI10" s="28">
        <f>SUM(AI11:AI22)</f>
        <v>0</v>
      </c>
      <c r="AJ10" s="28">
        <f>SUM(AJ11:AJ22)</f>
        <v>4</v>
      </c>
      <c r="AK10" s="28">
        <f>SUM(AK11:AK22)</f>
        <v>0</v>
      </c>
      <c r="AL10" s="420">
        <f>SUM(AL11:AL22)</f>
        <v>4</v>
      </c>
      <c r="AM10" s="420">
        <f>SUM(AM11:AM22)</f>
        <v>302138</v>
      </c>
      <c r="AN10" s="420">
        <f>SUM(AN11:AN22)</f>
        <v>2921380</v>
      </c>
      <c r="AO10" s="420">
        <f>SUM(AO11:AO22)</f>
        <v>2921380</v>
      </c>
      <c r="AP10" s="420">
        <f>SUM(AP11:AP22)</f>
        <v>0</v>
      </c>
      <c r="AQ10" s="28">
        <f>SUM(AQ11:AQ22)</f>
        <v>0</v>
      </c>
      <c r="AR10" s="28"/>
      <c r="AS10" s="28">
        <f>SUM(AS11:AS22)</f>
        <v>8</v>
      </c>
      <c r="AT10" s="28">
        <f>SUM(AT11:AT22)</f>
        <v>4</v>
      </c>
      <c r="AU10" s="53">
        <f>SUM(AU11:AU22)</f>
        <v>0</v>
      </c>
    </row>
    <row r="11" spans="1:47" s="57" customFormat="1" ht="13.5" customHeight="1">
      <c r="A11" s="29">
        <v>1</v>
      </c>
      <c r="B11" s="130" t="s">
        <v>573</v>
      </c>
      <c r="C11" s="133" t="s">
        <v>334</v>
      </c>
      <c r="D11" s="28">
        <f>E11+F11+G11</f>
        <v>1</v>
      </c>
      <c r="E11" s="31"/>
      <c r="F11" s="31">
        <v>1</v>
      </c>
      <c r="G11" s="31"/>
      <c r="H11" s="28">
        <v>1</v>
      </c>
      <c r="I11" s="31"/>
      <c r="J11" s="31"/>
      <c r="K11" s="31"/>
      <c r="L11" s="28">
        <f>D11-H11-I11-J11-K11</f>
        <v>0</v>
      </c>
      <c r="M11" s="31">
        <v>1</v>
      </c>
      <c r="N11" s="31"/>
      <c r="O11" s="31"/>
      <c r="P11" s="28">
        <f>SUM(Q11:U11)</f>
        <v>0</v>
      </c>
      <c r="Q11" s="31"/>
      <c r="R11" s="31"/>
      <c r="S11" s="31"/>
      <c r="T11" s="31"/>
      <c r="U11" s="31"/>
      <c r="V11" s="28">
        <f>SUM(W11:Z11)</f>
        <v>1</v>
      </c>
      <c r="W11" s="31"/>
      <c r="X11" s="31"/>
      <c r="Y11" s="31"/>
      <c r="Z11" s="31">
        <v>1</v>
      </c>
      <c r="AA11" s="28">
        <f>D11+P11-V11</f>
        <v>0</v>
      </c>
      <c r="AB11" s="31"/>
      <c r="AC11" s="31"/>
      <c r="AD11" s="28"/>
      <c r="AE11" s="28"/>
      <c r="AF11" s="31"/>
      <c r="AG11" s="31"/>
      <c r="AH11" s="31"/>
      <c r="AI11" s="28"/>
      <c r="AJ11" s="31"/>
      <c r="AK11" s="31"/>
      <c r="AL11" s="31"/>
      <c r="AM11" s="21">
        <f>AN11/10</f>
        <v>50890</v>
      </c>
      <c r="AN11" s="177">
        <v>508900</v>
      </c>
      <c r="AO11" s="177">
        <v>508900</v>
      </c>
      <c r="AP11" s="28"/>
      <c r="AQ11" s="31"/>
      <c r="AR11" s="422">
        <v>43344</v>
      </c>
      <c r="AS11" s="31">
        <v>1</v>
      </c>
      <c r="AT11" s="31"/>
      <c r="AU11" s="54" t="s">
        <v>575</v>
      </c>
    </row>
    <row r="12" spans="1:47" s="57" customFormat="1" ht="13.5" customHeight="1">
      <c r="A12" s="29">
        <v>2</v>
      </c>
      <c r="B12" s="130" t="s">
        <v>573</v>
      </c>
      <c r="C12" s="133" t="s">
        <v>335</v>
      </c>
      <c r="D12" s="28">
        <f aca="true" t="shared" si="0" ref="D12:D22">E12+F12+G12</f>
        <v>1</v>
      </c>
      <c r="E12" s="31"/>
      <c r="F12" s="31">
        <v>1</v>
      </c>
      <c r="G12" s="31"/>
      <c r="H12" s="28">
        <v>1</v>
      </c>
      <c r="I12" s="31"/>
      <c r="J12" s="31"/>
      <c r="K12" s="31"/>
      <c r="L12" s="28">
        <f aca="true" t="shared" si="1" ref="L12:L22">D12-H12-I12-J12-K12</f>
        <v>0</v>
      </c>
      <c r="M12" s="31">
        <v>1</v>
      </c>
      <c r="N12" s="31"/>
      <c r="O12" s="31"/>
      <c r="P12" s="28">
        <f aca="true" t="shared" si="2" ref="P12:P22">SUM(Q12:U12)</f>
        <v>0</v>
      </c>
      <c r="Q12" s="31"/>
      <c r="R12" s="31"/>
      <c r="S12" s="31"/>
      <c r="T12" s="31"/>
      <c r="U12" s="31"/>
      <c r="V12" s="28">
        <f aca="true" t="shared" si="3" ref="V12:V22">SUM(W12:Z12)</f>
        <v>1</v>
      </c>
      <c r="W12" s="31"/>
      <c r="X12" s="31"/>
      <c r="Y12" s="31"/>
      <c r="Z12" s="31">
        <v>1</v>
      </c>
      <c r="AA12" s="28">
        <f aca="true" t="shared" si="4" ref="AA12:AA22">D12+P12-V12</f>
        <v>0</v>
      </c>
      <c r="AB12" s="31"/>
      <c r="AC12" s="31"/>
      <c r="AD12" s="28"/>
      <c r="AE12" s="28"/>
      <c r="AF12" s="31"/>
      <c r="AG12" s="31"/>
      <c r="AH12" s="31"/>
      <c r="AI12" s="28"/>
      <c r="AJ12" s="31"/>
      <c r="AK12" s="31"/>
      <c r="AL12" s="31"/>
      <c r="AM12" s="21">
        <f aca="true" t="shared" si="5" ref="AM12:AM18">AN12/10</f>
        <v>35350</v>
      </c>
      <c r="AN12" s="177">
        <v>353500</v>
      </c>
      <c r="AO12" s="177">
        <v>353500</v>
      </c>
      <c r="AP12" s="28"/>
      <c r="AQ12" s="31"/>
      <c r="AR12" s="422">
        <v>43344</v>
      </c>
      <c r="AS12" s="31">
        <v>1</v>
      </c>
      <c r="AT12" s="31"/>
      <c r="AU12" s="54" t="s">
        <v>575</v>
      </c>
    </row>
    <row r="13" spans="1:47" s="57" customFormat="1" ht="13.5" customHeight="1">
      <c r="A13" s="29">
        <v>3</v>
      </c>
      <c r="B13" s="130" t="s">
        <v>573</v>
      </c>
      <c r="C13" s="133" t="s">
        <v>336</v>
      </c>
      <c r="D13" s="28">
        <f t="shared" si="0"/>
        <v>1</v>
      </c>
      <c r="E13" s="31"/>
      <c r="F13" s="31">
        <v>1</v>
      </c>
      <c r="G13" s="31"/>
      <c r="H13" s="28">
        <v>1</v>
      </c>
      <c r="I13" s="31"/>
      <c r="J13" s="31"/>
      <c r="K13" s="31"/>
      <c r="L13" s="28">
        <f t="shared" si="1"/>
        <v>0</v>
      </c>
      <c r="M13" s="31">
        <v>1</v>
      </c>
      <c r="N13" s="31"/>
      <c r="O13" s="31"/>
      <c r="P13" s="28">
        <f t="shared" si="2"/>
        <v>0</v>
      </c>
      <c r="Q13" s="31"/>
      <c r="R13" s="31"/>
      <c r="S13" s="31"/>
      <c r="T13" s="31"/>
      <c r="U13" s="31"/>
      <c r="V13" s="28">
        <f t="shared" si="3"/>
        <v>1</v>
      </c>
      <c r="W13" s="31"/>
      <c r="X13" s="31"/>
      <c r="Y13" s="31"/>
      <c r="Z13" s="31">
        <v>1</v>
      </c>
      <c r="AA13" s="28">
        <f t="shared" si="4"/>
        <v>0</v>
      </c>
      <c r="AB13" s="31"/>
      <c r="AC13" s="31"/>
      <c r="AD13" s="28"/>
      <c r="AE13" s="28"/>
      <c r="AF13" s="31"/>
      <c r="AG13" s="31"/>
      <c r="AH13" s="31"/>
      <c r="AI13" s="28"/>
      <c r="AJ13" s="31"/>
      <c r="AK13" s="31"/>
      <c r="AL13" s="31"/>
      <c r="AM13" s="21">
        <f t="shared" si="5"/>
        <v>33880</v>
      </c>
      <c r="AN13" s="177">
        <v>338800</v>
      </c>
      <c r="AO13" s="177">
        <v>338800</v>
      </c>
      <c r="AP13" s="28"/>
      <c r="AQ13" s="31"/>
      <c r="AR13" s="422">
        <v>43344</v>
      </c>
      <c r="AS13" s="31">
        <v>1</v>
      </c>
      <c r="AT13" s="31"/>
      <c r="AU13" s="54" t="s">
        <v>575</v>
      </c>
    </row>
    <row r="14" spans="1:47" s="57" customFormat="1" ht="13.5" customHeight="1">
      <c r="A14" s="29">
        <v>4</v>
      </c>
      <c r="B14" s="130" t="s">
        <v>573</v>
      </c>
      <c r="C14" s="133" t="s">
        <v>337</v>
      </c>
      <c r="D14" s="28">
        <f t="shared" si="0"/>
        <v>1</v>
      </c>
      <c r="E14" s="31"/>
      <c r="F14" s="31">
        <v>1</v>
      </c>
      <c r="G14" s="31"/>
      <c r="H14" s="28">
        <v>1</v>
      </c>
      <c r="I14" s="31"/>
      <c r="J14" s="31"/>
      <c r="K14" s="31"/>
      <c r="L14" s="28">
        <f t="shared" si="1"/>
        <v>0</v>
      </c>
      <c r="M14" s="31">
        <v>1</v>
      </c>
      <c r="N14" s="31"/>
      <c r="O14" s="31"/>
      <c r="P14" s="28">
        <f t="shared" si="2"/>
        <v>0</v>
      </c>
      <c r="Q14" s="31"/>
      <c r="R14" s="31"/>
      <c r="S14" s="31"/>
      <c r="T14" s="31"/>
      <c r="U14" s="31"/>
      <c r="V14" s="28">
        <f t="shared" si="3"/>
        <v>1</v>
      </c>
      <c r="W14" s="31"/>
      <c r="X14" s="31"/>
      <c r="Y14" s="31"/>
      <c r="Z14" s="31">
        <v>1</v>
      </c>
      <c r="AA14" s="28">
        <f t="shared" si="4"/>
        <v>0</v>
      </c>
      <c r="AB14" s="31"/>
      <c r="AC14" s="31"/>
      <c r="AD14" s="28"/>
      <c r="AE14" s="28"/>
      <c r="AF14" s="31"/>
      <c r="AG14" s="31"/>
      <c r="AH14" s="31"/>
      <c r="AI14" s="28"/>
      <c r="AJ14" s="31"/>
      <c r="AK14" s="31"/>
      <c r="AL14" s="31"/>
      <c r="AM14" s="21">
        <f t="shared" si="5"/>
        <v>30590</v>
      </c>
      <c r="AN14" s="177">
        <v>305900</v>
      </c>
      <c r="AO14" s="177">
        <v>305900</v>
      </c>
      <c r="AP14" s="28"/>
      <c r="AQ14" s="31"/>
      <c r="AR14" s="422">
        <v>43344</v>
      </c>
      <c r="AS14" s="31">
        <v>1</v>
      </c>
      <c r="AT14" s="31"/>
      <c r="AU14" s="54" t="s">
        <v>575</v>
      </c>
    </row>
    <row r="15" spans="1:47" s="57" customFormat="1" ht="13.5" customHeight="1">
      <c r="A15" s="29">
        <v>5</v>
      </c>
      <c r="B15" s="130" t="s">
        <v>573</v>
      </c>
      <c r="C15" s="133" t="s">
        <v>338</v>
      </c>
      <c r="D15" s="28">
        <f t="shared" si="0"/>
        <v>1</v>
      </c>
      <c r="E15" s="31"/>
      <c r="F15" s="31">
        <v>1</v>
      </c>
      <c r="G15" s="31"/>
      <c r="H15" s="28">
        <v>1</v>
      </c>
      <c r="I15" s="31"/>
      <c r="J15" s="31"/>
      <c r="K15" s="31"/>
      <c r="L15" s="28">
        <f t="shared" si="1"/>
        <v>0</v>
      </c>
      <c r="M15" s="31">
        <v>1</v>
      </c>
      <c r="N15" s="31"/>
      <c r="O15" s="31"/>
      <c r="P15" s="28">
        <f t="shared" si="2"/>
        <v>0</v>
      </c>
      <c r="Q15" s="31"/>
      <c r="R15" s="31"/>
      <c r="S15" s="31"/>
      <c r="T15" s="31"/>
      <c r="U15" s="31"/>
      <c r="V15" s="28">
        <f t="shared" si="3"/>
        <v>1</v>
      </c>
      <c r="W15" s="31"/>
      <c r="X15" s="31"/>
      <c r="Y15" s="31"/>
      <c r="Z15" s="31">
        <v>1</v>
      </c>
      <c r="AA15" s="28">
        <f t="shared" si="4"/>
        <v>0</v>
      </c>
      <c r="AB15" s="31"/>
      <c r="AC15" s="31"/>
      <c r="AD15" s="28"/>
      <c r="AE15" s="28"/>
      <c r="AF15" s="31"/>
      <c r="AG15" s="31"/>
      <c r="AH15" s="31"/>
      <c r="AI15" s="28"/>
      <c r="AJ15" s="31"/>
      <c r="AK15" s="31"/>
      <c r="AL15" s="31"/>
      <c r="AM15" s="21">
        <f t="shared" si="5"/>
        <v>28280</v>
      </c>
      <c r="AN15" s="177">
        <v>282800</v>
      </c>
      <c r="AO15" s="177">
        <v>282800</v>
      </c>
      <c r="AP15" s="28"/>
      <c r="AQ15" s="31"/>
      <c r="AR15" s="422">
        <v>43344</v>
      </c>
      <c r="AS15" s="31">
        <v>1</v>
      </c>
      <c r="AT15" s="31"/>
      <c r="AU15" s="54" t="s">
        <v>575</v>
      </c>
    </row>
    <row r="16" spans="1:47" s="57" customFormat="1" ht="13.5" customHeight="1">
      <c r="A16" s="29">
        <v>6</v>
      </c>
      <c r="B16" s="130" t="s">
        <v>573</v>
      </c>
      <c r="C16" s="133" t="s">
        <v>339</v>
      </c>
      <c r="D16" s="28">
        <f t="shared" si="0"/>
        <v>1</v>
      </c>
      <c r="E16" s="31"/>
      <c r="F16" s="31">
        <v>1</v>
      </c>
      <c r="G16" s="31"/>
      <c r="H16" s="28">
        <v>1</v>
      </c>
      <c r="I16" s="31"/>
      <c r="J16" s="31"/>
      <c r="K16" s="31"/>
      <c r="L16" s="28">
        <f t="shared" si="1"/>
        <v>0</v>
      </c>
      <c r="M16" s="31">
        <v>1</v>
      </c>
      <c r="N16" s="31"/>
      <c r="O16" s="31"/>
      <c r="P16" s="28">
        <f t="shared" si="2"/>
        <v>0</v>
      </c>
      <c r="Q16" s="31"/>
      <c r="R16" s="31"/>
      <c r="S16" s="31"/>
      <c r="T16" s="31"/>
      <c r="U16" s="31"/>
      <c r="V16" s="28">
        <f t="shared" si="3"/>
        <v>1</v>
      </c>
      <c r="W16" s="31"/>
      <c r="X16" s="31"/>
      <c r="Y16" s="31"/>
      <c r="Z16" s="31">
        <v>1</v>
      </c>
      <c r="AA16" s="28">
        <f t="shared" si="4"/>
        <v>0</v>
      </c>
      <c r="AB16" s="31"/>
      <c r="AC16" s="31"/>
      <c r="AD16" s="28"/>
      <c r="AE16" s="28"/>
      <c r="AF16" s="31"/>
      <c r="AG16" s="31"/>
      <c r="AH16" s="31"/>
      <c r="AI16" s="28"/>
      <c r="AJ16" s="31"/>
      <c r="AK16" s="31"/>
      <c r="AL16" s="31"/>
      <c r="AM16" s="21">
        <f t="shared" si="5"/>
        <v>25340</v>
      </c>
      <c r="AN16" s="177">
        <v>253400</v>
      </c>
      <c r="AO16" s="177">
        <v>253400</v>
      </c>
      <c r="AP16" s="28"/>
      <c r="AQ16" s="31"/>
      <c r="AR16" s="422">
        <v>43344</v>
      </c>
      <c r="AS16" s="31">
        <v>1</v>
      </c>
      <c r="AT16" s="31"/>
      <c r="AU16" s="54" t="s">
        <v>575</v>
      </c>
    </row>
    <row r="17" spans="1:47" s="57" customFormat="1" ht="13.5" customHeight="1">
      <c r="A17" s="29">
        <v>7</v>
      </c>
      <c r="B17" s="130" t="s">
        <v>573</v>
      </c>
      <c r="C17" s="133" t="s">
        <v>333</v>
      </c>
      <c r="D17" s="28">
        <f t="shared" si="0"/>
        <v>1</v>
      </c>
      <c r="E17" s="31"/>
      <c r="F17" s="31">
        <v>1</v>
      </c>
      <c r="G17" s="31"/>
      <c r="H17" s="28">
        <v>1</v>
      </c>
      <c r="I17" s="31"/>
      <c r="J17" s="31"/>
      <c r="K17" s="31"/>
      <c r="L17" s="28">
        <f t="shared" si="1"/>
        <v>0</v>
      </c>
      <c r="M17" s="31">
        <v>1</v>
      </c>
      <c r="N17" s="31"/>
      <c r="O17" s="31"/>
      <c r="P17" s="28">
        <f t="shared" si="2"/>
        <v>0</v>
      </c>
      <c r="Q17" s="31"/>
      <c r="R17" s="31"/>
      <c r="S17" s="31"/>
      <c r="T17" s="31"/>
      <c r="U17" s="31"/>
      <c r="V17" s="28">
        <f t="shared" si="3"/>
        <v>1</v>
      </c>
      <c r="W17" s="31"/>
      <c r="X17" s="31"/>
      <c r="Y17" s="31"/>
      <c r="Z17" s="31">
        <v>1</v>
      </c>
      <c r="AA17" s="28">
        <f t="shared" si="4"/>
        <v>0</v>
      </c>
      <c r="AB17" s="31"/>
      <c r="AC17" s="31"/>
      <c r="AD17" s="28"/>
      <c r="AE17" s="28"/>
      <c r="AF17" s="31"/>
      <c r="AG17" s="31"/>
      <c r="AH17" s="31"/>
      <c r="AI17" s="28"/>
      <c r="AJ17" s="31"/>
      <c r="AK17" s="31"/>
      <c r="AL17" s="31"/>
      <c r="AM17" s="21">
        <f t="shared" si="5"/>
        <v>33110</v>
      </c>
      <c r="AN17" s="177">
        <v>331100</v>
      </c>
      <c r="AO17" s="177">
        <v>331100</v>
      </c>
      <c r="AP17" s="28"/>
      <c r="AQ17" s="31"/>
      <c r="AR17" s="422">
        <v>43344</v>
      </c>
      <c r="AS17" s="31">
        <v>1</v>
      </c>
      <c r="AT17" s="31"/>
      <c r="AU17" s="54" t="s">
        <v>575</v>
      </c>
    </row>
    <row r="18" spans="1:47" s="57" customFormat="1" ht="13.5" customHeight="1">
      <c r="A18" s="29">
        <v>8</v>
      </c>
      <c r="B18" s="130" t="s">
        <v>573</v>
      </c>
      <c r="C18" s="133" t="s">
        <v>340</v>
      </c>
      <c r="D18" s="28">
        <f t="shared" si="0"/>
        <v>1</v>
      </c>
      <c r="E18" s="31"/>
      <c r="F18" s="31">
        <v>1</v>
      </c>
      <c r="G18" s="31"/>
      <c r="H18" s="28">
        <v>1</v>
      </c>
      <c r="I18" s="31"/>
      <c r="J18" s="31"/>
      <c r="K18" s="31"/>
      <c r="L18" s="28">
        <f t="shared" si="1"/>
        <v>0</v>
      </c>
      <c r="M18" s="31">
        <v>1</v>
      </c>
      <c r="N18" s="31"/>
      <c r="O18" s="31"/>
      <c r="P18" s="28">
        <f t="shared" si="2"/>
        <v>0</v>
      </c>
      <c r="Q18" s="31"/>
      <c r="R18" s="31"/>
      <c r="S18" s="31"/>
      <c r="T18" s="31"/>
      <c r="U18" s="31"/>
      <c r="V18" s="28">
        <f t="shared" si="3"/>
        <v>1</v>
      </c>
      <c r="W18" s="31"/>
      <c r="X18" s="31"/>
      <c r="Y18" s="31"/>
      <c r="Z18" s="31">
        <v>1</v>
      </c>
      <c r="AA18" s="28">
        <f t="shared" si="4"/>
        <v>0</v>
      </c>
      <c r="AB18" s="31"/>
      <c r="AC18" s="31"/>
      <c r="AD18" s="28"/>
      <c r="AE18" s="28"/>
      <c r="AF18" s="31"/>
      <c r="AG18" s="31"/>
      <c r="AH18" s="31"/>
      <c r="AI18" s="28"/>
      <c r="AJ18" s="31"/>
      <c r="AK18" s="31"/>
      <c r="AL18" s="31"/>
      <c r="AM18" s="21">
        <f t="shared" si="5"/>
        <v>44698</v>
      </c>
      <c r="AN18" s="177">
        <v>446980</v>
      </c>
      <c r="AO18" s="177">
        <v>446980</v>
      </c>
      <c r="AP18" s="28"/>
      <c r="AQ18" s="31"/>
      <c r="AR18" s="422">
        <v>43344</v>
      </c>
      <c r="AS18" s="31">
        <v>1</v>
      </c>
      <c r="AT18" s="31"/>
      <c r="AU18" s="54" t="s">
        <v>575</v>
      </c>
    </row>
    <row r="19" spans="1:47" s="57" customFormat="1" ht="13.5" customHeight="1">
      <c r="A19" s="29">
        <v>9</v>
      </c>
      <c r="B19" s="130" t="s">
        <v>573</v>
      </c>
      <c r="C19" s="133" t="s">
        <v>343</v>
      </c>
      <c r="D19" s="28">
        <f t="shared" si="0"/>
        <v>1</v>
      </c>
      <c r="E19" s="31"/>
      <c r="F19" s="31">
        <v>1</v>
      </c>
      <c r="G19" s="31"/>
      <c r="H19" s="28">
        <v>1</v>
      </c>
      <c r="I19" s="31"/>
      <c r="J19" s="31"/>
      <c r="K19" s="31"/>
      <c r="L19" s="28">
        <f t="shared" si="1"/>
        <v>0</v>
      </c>
      <c r="M19" s="31">
        <v>1</v>
      </c>
      <c r="N19" s="31"/>
      <c r="O19" s="31"/>
      <c r="P19" s="28">
        <f t="shared" si="2"/>
        <v>0</v>
      </c>
      <c r="Q19" s="31"/>
      <c r="R19" s="31"/>
      <c r="S19" s="31"/>
      <c r="T19" s="31"/>
      <c r="U19" s="31"/>
      <c r="V19" s="28">
        <f t="shared" si="3"/>
        <v>0</v>
      </c>
      <c r="W19" s="31"/>
      <c r="X19" s="31"/>
      <c r="Y19" s="31"/>
      <c r="Z19" s="31"/>
      <c r="AA19" s="28">
        <f t="shared" si="4"/>
        <v>1</v>
      </c>
      <c r="AB19" s="31"/>
      <c r="AC19" s="31">
        <v>1</v>
      </c>
      <c r="AD19" s="28"/>
      <c r="AE19" s="28">
        <v>1</v>
      </c>
      <c r="AF19" s="31"/>
      <c r="AG19" s="31"/>
      <c r="AH19" s="31"/>
      <c r="AI19" s="28"/>
      <c r="AJ19" s="31">
        <v>1</v>
      </c>
      <c r="AK19" s="31"/>
      <c r="AL19" s="31">
        <v>1</v>
      </c>
      <c r="AM19" s="21">
        <v>4000</v>
      </c>
      <c r="AN19" s="21">
        <v>20000</v>
      </c>
      <c r="AO19" s="21">
        <v>20000</v>
      </c>
      <c r="AP19" s="28"/>
      <c r="AQ19" s="31"/>
      <c r="AR19" s="421"/>
      <c r="AS19" s="31"/>
      <c r="AT19" s="31">
        <v>1</v>
      </c>
      <c r="AU19" s="54" t="s">
        <v>575</v>
      </c>
    </row>
    <row r="20" spans="1:47" s="57" customFormat="1" ht="13.5" customHeight="1">
      <c r="A20" s="29">
        <v>10</v>
      </c>
      <c r="B20" s="130" t="s">
        <v>573</v>
      </c>
      <c r="C20" s="133" t="s">
        <v>343</v>
      </c>
      <c r="D20" s="28">
        <f t="shared" si="0"/>
        <v>1</v>
      </c>
      <c r="E20" s="31"/>
      <c r="F20" s="31">
        <v>1</v>
      </c>
      <c r="G20" s="31"/>
      <c r="H20" s="28">
        <v>1</v>
      </c>
      <c r="I20" s="31"/>
      <c r="J20" s="31"/>
      <c r="K20" s="31"/>
      <c r="L20" s="28">
        <f t="shared" si="1"/>
        <v>0</v>
      </c>
      <c r="M20" s="31">
        <v>1</v>
      </c>
      <c r="N20" s="31"/>
      <c r="O20" s="31"/>
      <c r="P20" s="28">
        <f t="shared" si="2"/>
        <v>0</v>
      </c>
      <c r="Q20" s="31"/>
      <c r="R20" s="31"/>
      <c r="S20" s="31"/>
      <c r="T20" s="31"/>
      <c r="U20" s="31"/>
      <c r="V20" s="28">
        <f t="shared" si="3"/>
        <v>0</v>
      </c>
      <c r="W20" s="31"/>
      <c r="X20" s="31"/>
      <c r="Y20" s="31"/>
      <c r="Z20" s="31"/>
      <c r="AA20" s="28">
        <f t="shared" si="4"/>
        <v>1</v>
      </c>
      <c r="AB20" s="31"/>
      <c r="AC20" s="31">
        <v>1</v>
      </c>
      <c r="AD20" s="28"/>
      <c r="AE20" s="28">
        <v>1</v>
      </c>
      <c r="AF20" s="31"/>
      <c r="AG20" s="31"/>
      <c r="AH20" s="31"/>
      <c r="AI20" s="28"/>
      <c r="AJ20" s="31">
        <v>1</v>
      </c>
      <c r="AK20" s="31"/>
      <c r="AL20" s="31">
        <v>1</v>
      </c>
      <c r="AM20" s="21">
        <v>4000</v>
      </c>
      <c r="AN20" s="21">
        <v>20000</v>
      </c>
      <c r="AO20" s="21">
        <v>20000</v>
      </c>
      <c r="AP20" s="28"/>
      <c r="AQ20" s="31"/>
      <c r="AR20" s="31"/>
      <c r="AS20" s="31"/>
      <c r="AT20" s="31">
        <v>1</v>
      </c>
      <c r="AU20" s="54" t="s">
        <v>575</v>
      </c>
    </row>
    <row r="21" spans="1:47" s="57" customFormat="1" ht="13.5" customHeight="1">
      <c r="A21" s="29">
        <v>11</v>
      </c>
      <c r="B21" s="130" t="s">
        <v>573</v>
      </c>
      <c r="C21" s="133" t="s">
        <v>343</v>
      </c>
      <c r="D21" s="28">
        <f t="shared" si="0"/>
        <v>1</v>
      </c>
      <c r="E21" s="31"/>
      <c r="F21" s="31">
        <v>1</v>
      </c>
      <c r="G21" s="31"/>
      <c r="H21" s="28">
        <v>1</v>
      </c>
      <c r="I21" s="31"/>
      <c r="J21" s="31"/>
      <c r="K21" s="31"/>
      <c r="L21" s="28">
        <f t="shared" si="1"/>
        <v>0</v>
      </c>
      <c r="M21" s="31">
        <v>1</v>
      </c>
      <c r="N21" s="31"/>
      <c r="O21" s="31"/>
      <c r="P21" s="28">
        <f t="shared" si="2"/>
        <v>0</v>
      </c>
      <c r="Q21" s="31"/>
      <c r="R21" s="31"/>
      <c r="S21" s="31"/>
      <c r="T21" s="31"/>
      <c r="U21" s="31"/>
      <c r="V21" s="28">
        <f t="shared" si="3"/>
        <v>0</v>
      </c>
      <c r="W21" s="31"/>
      <c r="X21" s="31"/>
      <c r="Y21" s="31"/>
      <c r="Z21" s="31"/>
      <c r="AA21" s="28">
        <f t="shared" si="4"/>
        <v>1</v>
      </c>
      <c r="AB21" s="31"/>
      <c r="AC21" s="31">
        <v>1</v>
      </c>
      <c r="AD21" s="28"/>
      <c r="AE21" s="28">
        <v>1</v>
      </c>
      <c r="AF21" s="31"/>
      <c r="AG21" s="31"/>
      <c r="AH21" s="31"/>
      <c r="AI21" s="28"/>
      <c r="AJ21" s="31">
        <v>1</v>
      </c>
      <c r="AK21" s="31"/>
      <c r="AL21" s="31">
        <v>1</v>
      </c>
      <c r="AM21" s="21">
        <v>4000</v>
      </c>
      <c r="AN21" s="21">
        <v>20000</v>
      </c>
      <c r="AO21" s="21">
        <v>20000</v>
      </c>
      <c r="AP21" s="28"/>
      <c r="AQ21" s="31"/>
      <c r="AR21" s="31"/>
      <c r="AS21" s="31"/>
      <c r="AT21" s="31">
        <v>1</v>
      </c>
      <c r="AU21" s="54" t="s">
        <v>575</v>
      </c>
    </row>
    <row r="22" spans="1:47" s="57" customFormat="1" ht="13.5" customHeight="1">
      <c r="A22" s="29">
        <v>12</v>
      </c>
      <c r="B22" s="130" t="s">
        <v>573</v>
      </c>
      <c r="C22" s="133" t="s">
        <v>352</v>
      </c>
      <c r="D22" s="28">
        <f t="shared" si="0"/>
        <v>1</v>
      </c>
      <c r="E22" s="31"/>
      <c r="F22" s="31">
        <v>1</v>
      </c>
      <c r="G22" s="31"/>
      <c r="H22" s="28">
        <v>1</v>
      </c>
      <c r="I22" s="31"/>
      <c r="J22" s="31"/>
      <c r="K22" s="31"/>
      <c r="L22" s="28">
        <f t="shared" si="1"/>
        <v>0</v>
      </c>
      <c r="M22" s="31">
        <v>1</v>
      </c>
      <c r="N22" s="31"/>
      <c r="O22" s="31"/>
      <c r="P22" s="28">
        <f t="shared" si="2"/>
        <v>0</v>
      </c>
      <c r="Q22" s="31"/>
      <c r="R22" s="31"/>
      <c r="S22" s="31"/>
      <c r="T22" s="31"/>
      <c r="U22" s="31"/>
      <c r="V22" s="28">
        <f t="shared" si="3"/>
        <v>0</v>
      </c>
      <c r="W22" s="31"/>
      <c r="X22" s="31"/>
      <c r="Y22" s="31"/>
      <c r="Z22" s="31"/>
      <c r="AA22" s="28">
        <f t="shared" si="4"/>
        <v>1</v>
      </c>
      <c r="AB22" s="31"/>
      <c r="AC22" s="31">
        <v>1</v>
      </c>
      <c r="AD22" s="28"/>
      <c r="AE22" s="28">
        <v>1</v>
      </c>
      <c r="AF22" s="31"/>
      <c r="AG22" s="31"/>
      <c r="AH22" s="31"/>
      <c r="AI22" s="28"/>
      <c r="AJ22" s="31">
        <v>1</v>
      </c>
      <c r="AK22" s="31"/>
      <c r="AL22" s="31">
        <v>1</v>
      </c>
      <c r="AM22" s="21">
        <v>8000</v>
      </c>
      <c r="AN22" s="21">
        <v>40000</v>
      </c>
      <c r="AO22" s="21">
        <v>40000</v>
      </c>
      <c r="AP22" s="28"/>
      <c r="AQ22" s="31"/>
      <c r="AR22" s="31"/>
      <c r="AS22" s="31"/>
      <c r="AT22" s="31">
        <v>1</v>
      </c>
      <c r="AU22" s="54" t="s">
        <v>575</v>
      </c>
    </row>
    <row r="23" spans="1:47" s="57" customFormat="1" ht="13.5" customHeight="1">
      <c r="A23" s="285" t="s">
        <v>107</v>
      </c>
      <c r="B23" s="286"/>
      <c r="C23" s="28">
        <f>SUM(C24:C30)</f>
        <v>0</v>
      </c>
      <c r="D23" s="28">
        <f aca="true" t="shared" si="6" ref="D23:AU23">SUM(D24:D30)</f>
        <v>7</v>
      </c>
      <c r="E23" s="28">
        <f t="shared" si="6"/>
        <v>7</v>
      </c>
      <c r="F23" s="28">
        <f t="shared" si="6"/>
        <v>0</v>
      </c>
      <c r="G23" s="28">
        <f t="shared" si="6"/>
        <v>0</v>
      </c>
      <c r="H23" s="28">
        <f t="shared" si="6"/>
        <v>7</v>
      </c>
      <c r="I23" s="28">
        <f t="shared" si="6"/>
        <v>0</v>
      </c>
      <c r="J23" s="28">
        <f t="shared" si="6"/>
        <v>0</v>
      </c>
      <c r="K23" s="28">
        <f t="shared" si="6"/>
        <v>0</v>
      </c>
      <c r="L23" s="28">
        <f t="shared" si="6"/>
        <v>0</v>
      </c>
      <c r="M23" s="28">
        <f t="shared" si="6"/>
        <v>7</v>
      </c>
      <c r="N23" s="28">
        <f t="shared" si="6"/>
        <v>0</v>
      </c>
      <c r="O23" s="28"/>
      <c r="P23" s="28">
        <f t="shared" si="6"/>
        <v>0</v>
      </c>
      <c r="Q23" s="28">
        <f t="shared" si="6"/>
        <v>0</v>
      </c>
      <c r="R23" s="28">
        <f t="shared" si="6"/>
        <v>0</v>
      </c>
      <c r="S23" s="28">
        <f t="shared" si="6"/>
        <v>0</v>
      </c>
      <c r="T23" s="28">
        <f t="shared" si="6"/>
        <v>0</v>
      </c>
      <c r="U23" s="28">
        <f t="shared" si="6"/>
        <v>0</v>
      </c>
      <c r="V23" s="28">
        <f t="shared" si="6"/>
        <v>7</v>
      </c>
      <c r="W23" s="28">
        <f t="shared" si="6"/>
        <v>0</v>
      </c>
      <c r="X23" s="28">
        <f t="shared" si="6"/>
        <v>0</v>
      </c>
      <c r="Y23" s="28">
        <f t="shared" si="6"/>
        <v>0</v>
      </c>
      <c r="Z23" s="28">
        <f t="shared" si="6"/>
        <v>7</v>
      </c>
      <c r="AA23" s="28">
        <f t="shared" si="6"/>
        <v>0</v>
      </c>
      <c r="AB23" s="28">
        <f t="shared" si="6"/>
        <v>0</v>
      </c>
      <c r="AC23" s="28">
        <f t="shared" si="6"/>
        <v>0</v>
      </c>
      <c r="AD23" s="28">
        <f t="shared" si="6"/>
        <v>0</v>
      </c>
      <c r="AE23" s="28">
        <f t="shared" si="6"/>
        <v>0</v>
      </c>
      <c r="AF23" s="28">
        <f t="shared" si="6"/>
        <v>0</v>
      </c>
      <c r="AG23" s="28">
        <f t="shared" si="6"/>
        <v>0</v>
      </c>
      <c r="AH23" s="28">
        <f t="shared" si="6"/>
        <v>0</v>
      </c>
      <c r="AI23" s="28">
        <f t="shared" si="6"/>
        <v>0</v>
      </c>
      <c r="AJ23" s="28">
        <f t="shared" si="6"/>
        <v>0</v>
      </c>
      <c r="AK23" s="28">
        <f t="shared" si="6"/>
        <v>0</v>
      </c>
      <c r="AL23" s="28">
        <f t="shared" si="6"/>
        <v>0</v>
      </c>
      <c r="AM23" s="420">
        <f t="shared" si="6"/>
        <v>102312</v>
      </c>
      <c r="AN23" s="28">
        <f t="shared" si="6"/>
        <v>660710</v>
      </c>
      <c r="AO23" s="420">
        <f t="shared" si="6"/>
        <v>404410</v>
      </c>
      <c r="AP23" s="28">
        <f t="shared" si="6"/>
        <v>256300</v>
      </c>
      <c r="AQ23" s="28">
        <f t="shared" si="6"/>
        <v>0</v>
      </c>
      <c r="AR23" s="28"/>
      <c r="AS23" s="28">
        <f t="shared" si="6"/>
        <v>7</v>
      </c>
      <c r="AT23" s="28">
        <f t="shared" si="6"/>
        <v>0</v>
      </c>
      <c r="AU23" s="53">
        <f t="shared" si="6"/>
        <v>0</v>
      </c>
    </row>
    <row r="24" spans="1:47" s="57" customFormat="1" ht="13.5" customHeight="1">
      <c r="A24" s="29">
        <v>1</v>
      </c>
      <c r="B24" s="130" t="s">
        <v>574</v>
      </c>
      <c r="C24" s="163" t="s">
        <v>431</v>
      </c>
      <c r="D24" s="28">
        <f>E24+F24+G24</f>
        <v>1</v>
      </c>
      <c r="E24" s="31">
        <v>1</v>
      </c>
      <c r="F24" s="31"/>
      <c r="G24" s="31"/>
      <c r="H24" s="28">
        <v>1</v>
      </c>
      <c r="I24" s="31"/>
      <c r="J24" s="31"/>
      <c r="K24" s="31"/>
      <c r="L24" s="28"/>
      <c r="M24" s="31">
        <v>1</v>
      </c>
      <c r="N24" s="31"/>
      <c r="O24" s="31"/>
      <c r="P24" s="28">
        <f>SUM(Q24:U24)</f>
        <v>0</v>
      </c>
      <c r="Q24" s="31"/>
      <c r="R24" s="31"/>
      <c r="S24" s="31"/>
      <c r="T24" s="31"/>
      <c r="U24" s="31"/>
      <c r="V24" s="28">
        <f>SUM(W24:Z24)</f>
        <v>1</v>
      </c>
      <c r="W24" s="31"/>
      <c r="X24" s="31"/>
      <c r="Y24" s="31"/>
      <c r="Z24" s="31">
        <v>1</v>
      </c>
      <c r="AA24" s="28"/>
      <c r="AB24" s="31"/>
      <c r="AC24" s="31"/>
      <c r="AD24" s="28"/>
      <c r="AE24" s="28"/>
      <c r="AF24" s="31"/>
      <c r="AG24" s="31"/>
      <c r="AH24" s="31"/>
      <c r="AI24" s="28"/>
      <c r="AJ24" s="31"/>
      <c r="AK24" s="31"/>
      <c r="AL24" s="31"/>
      <c r="AM24" s="424">
        <v>14370</v>
      </c>
      <c r="AN24" s="164">
        <v>90530</v>
      </c>
      <c r="AO24" s="21">
        <f>AN24-AP24</f>
        <v>78530</v>
      </c>
      <c r="AP24" s="165">
        <v>12000</v>
      </c>
      <c r="AQ24" s="423" t="s">
        <v>578</v>
      </c>
      <c r="AR24" s="422">
        <v>43344</v>
      </c>
      <c r="AS24" s="31">
        <v>1</v>
      </c>
      <c r="AT24" s="31"/>
      <c r="AU24" s="152" t="s">
        <v>576</v>
      </c>
    </row>
    <row r="25" spans="1:47" s="57" customFormat="1" ht="13.5" customHeight="1">
      <c r="A25" s="29">
        <v>2</v>
      </c>
      <c r="B25" s="130" t="s">
        <v>574</v>
      </c>
      <c r="C25" s="163" t="s">
        <v>432</v>
      </c>
      <c r="D25" s="28">
        <f aca="true" t="shared" si="7" ref="D25:D30">E25+F25+G25</f>
        <v>1</v>
      </c>
      <c r="E25" s="31">
        <v>1</v>
      </c>
      <c r="F25" s="31"/>
      <c r="G25" s="31"/>
      <c r="H25" s="28">
        <v>1</v>
      </c>
      <c r="I25" s="31"/>
      <c r="J25" s="31"/>
      <c r="K25" s="31"/>
      <c r="L25" s="28"/>
      <c r="M25" s="31">
        <v>1</v>
      </c>
      <c r="N25" s="31"/>
      <c r="O25" s="31"/>
      <c r="P25" s="28"/>
      <c r="Q25" s="31"/>
      <c r="R25" s="31"/>
      <c r="S25" s="31"/>
      <c r="T25" s="31"/>
      <c r="U25" s="31"/>
      <c r="V25" s="28">
        <f>SUM(W25:Z25)</f>
        <v>1</v>
      </c>
      <c r="W25" s="31"/>
      <c r="X25" s="31"/>
      <c r="Y25" s="31"/>
      <c r="Z25" s="31">
        <v>1</v>
      </c>
      <c r="AA25" s="28"/>
      <c r="AB25" s="31"/>
      <c r="AC25" s="31"/>
      <c r="AD25" s="28"/>
      <c r="AE25" s="28"/>
      <c r="AF25" s="31"/>
      <c r="AG25" s="31"/>
      <c r="AH25" s="31"/>
      <c r="AI25" s="28"/>
      <c r="AJ25" s="31"/>
      <c r="AK25" s="31"/>
      <c r="AL25" s="31"/>
      <c r="AM25" s="424">
        <v>14370</v>
      </c>
      <c r="AN25" s="164">
        <v>90530</v>
      </c>
      <c r="AO25" s="21">
        <f aca="true" t="shared" si="8" ref="AO25:AO30">AN25-AP25</f>
        <v>12000</v>
      </c>
      <c r="AP25" s="165">
        <v>78530</v>
      </c>
      <c r="AQ25" s="423" t="s">
        <v>578</v>
      </c>
      <c r="AR25" s="422">
        <v>43344</v>
      </c>
      <c r="AS25" s="31">
        <v>1</v>
      </c>
      <c r="AT25" s="31"/>
      <c r="AU25" s="152" t="s">
        <v>576</v>
      </c>
    </row>
    <row r="26" spans="1:47" s="57" customFormat="1" ht="13.5" customHeight="1">
      <c r="A26" s="29">
        <v>3</v>
      </c>
      <c r="B26" s="130" t="s">
        <v>574</v>
      </c>
      <c r="C26" s="163" t="s">
        <v>433</v>
      </c>
      <c r="D26" s="28">
        <f t="shared" si="7"/>
        <v>1</v>
      </c>
      <c r="E26" s="31">
        <v>1</v>
      </c>
      <c r="F26" s="31"/>
      <c r="G26" s="31"/>
      <c r="H26" s="28">
        <v>1</v>
      </c>
      <c r="I26" s="31"/>
      <c r="J26" s="31"/>
      <c r="K26" s="31"/>
      <c r="L26" s="28"/>
      <c r="M26" s="31">
        <v>1</v>
      </c>
      <c r="N26" s="31"/>
      <c r="O26" s="31"/>
      <c r="P26" s="28"/>
      <c r="Q26" s="31"/>
      <c r="R26" s="31"/>
      <c r="S26" s="31"/>
      <c r="T26" s="31"/>
      <c r="U26" s="31"/>
      <c r="V26" s="28">
        <f>SUM(W26:Z26)</f>
        <v>1</v>
      </c>
      <c r="W26" s="31"/>
      <c r="X26" s="31"/>
      <c r="Y26" s="31"/>
      <c r="Z26" s="31">
        <v>1</v>
      </c>
      <c r="AA26" s="28"/>
      <c r="AB26" s="31"/>
      <c r="AC26" s="31"/>
      <c r="AD26" s="28"/>
      <c r="AE26" s="28"/>
      <c r="AF26" s="31"/>
      <c r="AG26" s="31"/>
      <c r="AH26" s="31"/>
      <c r="AI26" s="28"/>
      <c r="AJ26" s="31"/>
      <c r="AK26" s="31"/>
      <c r="AL26" s="31"/>
      <c r="AM26" s="424">
        <v>14370</v>
      </c>
      <c r="AN26" s="164">
        <v>90530</v>
      </c>
      <c r="AO26" s="21">
        <f t="shared" si="8"/>
        <v>58360</v>
      </c>
      <c r="AP26" s="165">
        <v>32170</v>
      </c>
      <c r="AQ26" s="423" t="s">
        <v>578</v>
      </c>
      <c r="AR26" s="422">
        <v>43344</v>
      </c>
      <c r="AS26" s="31">
        <v>1</v>
      </c>
      <c r="AT26" s="31"/>
      <c r="AU26" s="152" t="s">
        <v>576</v>
      </c>
    </row>
    <row r="27" spans="1:47" s="57" customFormat="1" ht="13.5" customHeight="1">
      <c r="A27" s="29">
        <v>4</v>
      </c>
      <c r="B27" s="130" t="s">
        <v>574</v>
      </c>
      <c r="C27" s="163" t="s">
        <v>434</v>
      </c>
      <c r="D27" s="28">
        <f t="shared" si="7"/>
        <v>1</v>
      </c>
      <c r="E27" s="31">
        <v>1</v>
      </c>
      <c r="F27" s="31"/>
      <c r="G27" s="31"/>
      <c r="H27" s="28">
        <v>1</v>
      </c>
      <c r="I27" s="31"/>
      <c r="J27" s="31"/>
      <c r="K27" s="31"/>
      <c r="L27" s="28"/>
      <c r="M27" s="31">
        <v>1</v>
      </c>
      <c r="N27" s="31"/>
      <c r="O27" s="31"/>
      <c r="P27" s="28"/>
      <c r="Q27" s="31"/>
      <c r="R27" s="31"/>
      <c r="S27" s="31"/>
      <c r="T27" s="31"/>
      <c r="U27" s="31"/>
      <c r="V27" s="28">
        <f>SUM(W27:Z27)</f>
        <v>1</v>
      </c>
      <c r="W27" s="31"/>
      <c r="X27" s="31"/>
      <c r="Y27" s="31"/>
      <c r="Z27" s="31">
        <v>1</v>
      </c>
      <c r="AA27" s="28"/>
      <c r="AB27" s="31"/>
      <c r="AC27" s="31"/>
      <c r="AD27" s="28"/>
      <c r="AE27" s="28"/>
      <c r="AF27" s="31"/>
      <c r="AG27" s="31"/>
      <c r="AH27" s="31"/>
      <c r="AI27" s="28"/>
      <c r="AJ27" s="31"/>
      <c r="AK27" s="31"/>
      <c r="AL27" s="31"/>
      <c r="AM27" s="424">
        <v>14944</v>
      </c>
      <c r="AN27" s="164">
        <v>99530</v>
      </c>
      <c r="AO27" s="21">
        <f t="shared" si="8"/>
        <v>44720</v>
      </c>
      <c r="AP27" s="165">
        <v>54810</v>
      </c>
      <c r="AQ27" s="423" t="s">
        <v>577</v>
      </c>
      <c r="AR27" s="422">
        <v>43344</v>
      </c>
      <c r="AS27" s="31">
        <v>1</v>
      </c>
      <c r="AT27" s="31"/>
      <c r="AU27" s="152" t="s">
        <v>576</v>
      </c>
    </row>
    <row r="28" spans="1:47" s="57" customFormat="1" ht="13.5" customHeight="1">
      <c r="A28" s="29">
        <v>5</v>
      </c>
      <c r="B28" s="130" t="s">
        <v>574</v>
      </c>
      <c r="C28" s="163" t="s">
        <v>435</v>
      </c>
      <c r="D28" s="28">
        <f t="shared" si="7"/>
        <v>1</v>
      </c>
      <c r="E28" s="31">
        <v>1</v>
      </c>
      <c r="F28" s="31"/>
      <c r="G28" s="31"/>
      <c r="H28" s="28">
        <v>1</v>
      </c>
      <c r="I28" s="31"/>
      <c r="J28" s="31"/>
      <c r="K28" s="31"/>
      <c r="L28" s="28"/>
      <c r="M28" s="31">
        <v>1</v>
      </c>
      <c r="N28" s="31"/>
      <c r="O28" s="31"/>
      <c r="P28" s="28"/>
      <c r="Q28" s="31"/>
      <c r="R28" s="31"/>
      <c r="S28" s="31"/>
      <c r="T28" s="31"/>
      <c r="U28" s="31"/>
      <c r="V28" s="28">
        <f>SUM(W28:Z28)</f>
        <v>1</v>
      </c>
      <c r="W28" s="31"/>
      <c r="X28" s="31"/>
      <c r="Y28" s="31"/>
      <c r="Z28" s="31">
        <v>1</v>
      </c>
      <c r="AA28" s="28"/>
      <c r="AB28" s="31"/>
      <c r="AC28" s="31"/>
      <c r="AD28" s="28"/>
      <c r="AE28" s="28"/>
      <c r="AF28" s="31"/>
      <c r="AG28" s="31"/>
      <c r="AH28" s="31"/>
      <c r="AI28" s="28"/>
      <c r="AJ28" s="31"/>
      <c r="AK28" s="31"/>
      <c r="AL28" s="31"/>
      <c r="AM28" s="424">
        <v>14944</v>
      </c>
      <c r="AN28" s="164">
        <v>99530</v>
      </c>
      <c r="AO28" s="21">
        <f t="shared" si="8"/>
        <v>68720</v>
      </c>
      <c r="AP28" s="165">
        <v>30810</v>
      </c>
      <c r="AQ28" s="423" t="s">
        <v>577</v>
      </c>
      <c r="AR28" s="422">
        <v>43344</v>
      </c>
      <c r="AS28" s="31">
        <v>1</v>
      </c>
      <c r="AT28" s="31"/>
      <c r="AU28" s="152" t="s">
        <v>576</v>
      </c>
    </row>
    <row r="29" spans="1:47" s="57" customFormat="1" ht="13.5" customHeight="1">
      <c r="A29" s="29">
        <v>6</v>
      </c>
      <c r="B29" s="130" t="s">
        <v>574</v>
      </c>
      <c r="C29" s="163" t="s">
        <v>437</v>
      </c>
      <c r="D29" s="28">
        <f t="shared" si="7"/>
        <v>1</v>
      </c>
      <c r="E29" s="31">
        <v>1</v>
      </c>
      <c r="F29" s="31"/>
      <c r="G29" s="31"/>
      <c r="H29" s="28">
        <v>1</v>
      </c>
      <c r="I29" s="31"/>
      <c r="J29" s="31"/>
      <c r="K29" s="31"/>
      <c r="L29" s="28"/>
      <c r="M29" s="31">
        <v>1</v>
      </c>
      <c r="N29" s="31"/>
      <c r="O29" s="31"/>
      <c r="P29" s="28"/>
      <c r="Q29" s="31"/>
      <c r="R29" s="31"/>
      <c r="S29" s="31"/>
      <c r="T29" s="31"/>
      <c r="U29" s="31"/>
      <c r="V29" s="28">
        <f>SUM(W29:Z29)</f>
        <v>1</v>
      </c>
      <c r="W29" s="31"/>
      <c r="X29" s="31"/>
      <c r="Y29" s="31"/>
      <c r="Z29" s="31">
        <v>1</v>
      </c>
      <c r="AA29" s="28"/>
      <c r="AB29" s="31"/>
      <c r="AC29" s="31"/>
      <c r="AD29" s="28"/>
      <c r="AE29" s="28"/>
      <c r="AF29" s="31"/>
      <c r="AG29" s="31"/>
      <c r="AH29" s="31"/>
      <c r="AI29" s="28"/>
      <c r="AJ29" s="31"/>
      <c r="AK29" s="31"/>
      <c r="AL29" s="31"/>
      <c r="AM29" s="424">
        <v>14944</v>
      </c>
      <c r="AN29" s="164">
        <v>99530</v>
      </c>
      <c r="AO29" s="21">
        <f t="shared" si="8"/>
        <v>57000</v>
      </c>
      <c r="AP29" s="165">
        <v>42530</v>
      </c>
      <c r="AQ29" s="423" t="s">
        <v>579</v>
      </c>
      <c r="AR29" s="422">
        <v>43344</v>
      </c>
      <c r="AS29" s="31">
        <v>1</v>
      </c>
      <c r="AT29" s="31"/>
      <c r="AU29" s="152" t="s">
        <v>576</v>
      </c>
    </row>
    <row r="30" spans="1:47" s="57" customFormat="1" ht="13.5" customHeight="1">
      <c r="A30" s="29">
        <v>7</v>
      </c>
      <c r="B30" s="130" t="s">
        <v>574</v>
      </c>
      <c r="C30" s="161" t="s">
        <v>438</v>
      </c>
      <c r="D30" s="28">
        <f t="shared" si="7"/>
        <v>1</v>
      </c>
      <c r="E30" s="31">
        <v>1</v>
      </c>
      <c r="F30" s="31"/>
      <c r="G30" s="31"/>
      <c r="H30" s="28">
        <v>1</v>
      </c>
      <c r="I30" s="31"/>
      <c r="J30" s="31"/>
      <c r="K30" s="31"/>
      <c r="L30" s="28"/>
      <c r="M30" s="31">
        <v>1</v>
      </c>
      <c r="N30" s="31"/>
      <c r="O30" s="31"/>
      <c r="P30" s="28">
        <f>SUM(Q30:U30)</f>
        <v>0</v>
      </c>
      <c r="Q30" s="31"/>
      <c r="R30" s="31"/>
      <c r="S30" s="31"/>
      <c r="T30" s="31"/>
      <c r="U30" s="31"/>
      <c r="V30" s="28">
        <f>SUM(W30:Z30)</f>
        <v>1</v>
      </c>
      <c r="W30" s="31"/>
      <c r="X30" s="31"/>
      <c r="Y30" s="31"/>
      <c r="Z30" s="31">
        <v>1</v>
      </c>
      <c r="AA30" s="28"/>
      <c r="AB30" s="31"/>
      <c r="AC30" s="31"/>
      <c r="AD30" s="28"/>
      <c r="AE30" s="28"/>
      <c r="AF30" s="31"/>
      <c r="AG30" s="31"/>
      <c r="AH30" s="31"/>
      <c r="AI30" s="28"/>
      <c r="AJ30" s="31"/>
      <c r="AK30" s="31"/>
      <c r="AL30" s="31"/>
      <c r="AM30" s="424">
        <v>14370</v>
      </c>
      <c r="AN30" s="164">
        <v>90530</v>
      </c>
      <c r="AO30" s="21">
        <f t="shared" si="8"/>
        <v>85080</v>
      </c>
      <c r="AP30" s="165">
        <v>5450</v>
      </c>
      <c r="AQ30" s="423" t="s">
        <v>579</v>
      </c>
      <c r="AR30" s="422">
        <v>43344</v>
      </c>
      <c r="AS30" s="31">
        <v>1</v>
      </c>
      <c r="AT30" s="31"/>
      <c r="AU30" s="152" t="s">
        <v>576</v>
      </c>
    </row>
    <row r="31" spans="1:47" s="57" customFormat="1" ht="13.5" customHeight="1">
      <c r="A31" s="285" t="s">
        <v>109</v>
      </c>
      <c r="B31" s="286"/>
      <c r="C31" s="28">
        <f>SUM(C32:C33)</f>
        <v>0</v>
      </c>
      <c r="D31" s="28">
        <f aca="true" t="shared" si="9" ref="D31:AU31">SUM(D32:D33)</f>
        <v>0</v>
      </c>
      <c r="E31" s="28">
        <f t="shared" si="9"/>
        <v>0</v>
      </c>
      <c r="F31" s="28">
        <f t="shared" si="9"/>
        <v>0</v>
      </c>
      <c r="G31" s="28">
        <f t="shared" si="9"/>
        <v>0</v>
      </c>
      <c r="H31" s="28">
        <f t="shared" si="9"/>
        <v>0</v>
      </c>
      <c r="I31" s="28">
        <f t="shared" si="9"/>
        <v>0</v>
      </c>
      <c r="J31" s="28">
        <f t="shared" si="9"/>
        <v>0</v>
      </c>
      <c r="K31" s="28">
        <f t="shared" si="9"/>
        <v>0</v>
      </c>
      <c r="L31" s="28">
        <f t="shared" si="9"/>
        <v>0</v>
      </c>
      <c r="M31" s="28">
        <f t="shared" si="9"/>
        <v>0</v>
      </c>
      <c r="N31" s="28">
        <f t="shared" si="9"/>
        <v>0</v>
      </c>
      <c r="O31" s="28"/>
      <c r="P31" s="28">
        <f t="shared" si="9"/>
        <v>0</v>
      </c>
      <c r="Q31" s="28">
        <f t="shared" si="9"/>
        <v>0</v>
      </c>
      <c r="R31" s="28">
        <f t="shared" si="9"/>
        <v>0</v>
      </c>
      <c r="S31" s="28">
        <f t="shared" si="9"/>
        <v>0</v>
      </c>
      <c r="T31" s="28">
        <f t="shared" si="9"/>
        <v>0</v>
      </c>
      <c r="U31" s="28">
        <f t="shared" si="9"/>
        <v>0</v>
      </c>
      <c r="V31" s="28">
        <f t="shared" si="9"/>
        <v>0</v>
      </c>
      <c r="W31" s="28">
        <f t="shared" si="9"/>
        <v>0</v>
      </c>
      <c r="X31" s="28">
        <f t="shared" si="9"/>
        <v>0</v>
      </c>
      <c r="Y31" s="28">
        <f t="shared" si="9"/>
        <v>0</v>
      </c>
      <c r="Z31" s="28">
        <f t="shared" si="9"/>
        <v>0</v>
      </c>
      <c r="AA31" s="28">
        <f t="shared" si="9"/>
        <v>0</v>
      </c>
      <c r="AB31" s="28">
        <f t="shared" si="9"/>
        <v>0</v>
      </c>
      <c r="AC31" s="28">
        <f t="shared" si="9"/>
        <v>0</v>
      </c>
      <c r="AD31" s="28">
        <f t="shared" si="9"/>
        <v>0</v>
      </c>
      <c r="AE31" s="28">
        <f t="shared" si="9"/>
        <v>0</v>
      </c>
      <c r="AF31" s="28">
        <f t="shared" si="9"/>
        <v>0</v>
      </c>
      <c r="AG31" s="28">
        <f t="shared" si="9"/>
        <v>0</v>
      </c>
      <c r="AH31" s="28">
        <f t="shared" si="9"/>
        <v>0</v>
      </c>
      <c r="AI31" s="28">
        <f t="shared" si="9"/>
        <v>0</v>
      </c>
      <c r="AJ31" s="28">
        <f t="shared" si="9"/>
        <v>0</v>
      </c>
      <c r="AK31" s="28">
        <f t="shared" si="9"/>
        <v>0</v>
      </c>
      <c r="AL31" s="28">
        <f t="shared" si="9"/>
        <v>0</v>
      </c>
      <c r="AM31" s="28"/>
      <c r="AN31" s="28">
        <f t="shared" si="9"/>
        <v>0</v>
      </c>
      <c r="AO31" s="28">
        <f t="shared" si="9"/>
        <v>0</v>
      </c>
      <c r="AP31" s="28">
        <f t="shared" si="9"/>
        <v>0</v>
      </c>
      <c r="AQ31" s="28">
        <f t="shared" si="9"/>
        <v>0</v>
      </c>
      <c r="AR31" s="28">
        <f t="shared" si="9"/>
        <v>0</v>
      </c>
      <c r="AS31" s="28">
        <f t="shared" si="9"/>
        <v>0</v>
      </c>
      <c r="AT31" s="28">
        <f t="shared" si="9"/>
        <v>0</v>
      </c>
      <c r="AU31" s="53">
        <f t="shared" si="9"/>
        <v>0</v>
      </c>
    </row>
    <row r="32" spans="1:47" s="57" customFormat="1" ht="13.5" customHeight="1">
      <c r="A32" s="29">
        <v>1</v>
      </c>
      <c r="B32" s="30" t="s">
        <v>110</v>
      </c>
      <c r="C32" s="31"/>
      <c r="D32" s="28">
        <f>E32+F32+G32</f>
        <v>0</v>
      </c>
      <c r="E32" s="31"/>
      <c r="F32" s="31"/>
      <c r="G32" s="31"/>
      <c r="H32" s="28">
        <f>M32+N32</f>
        <v>0</v>
      </c>
      <c r="I32" s="31"/>
      <c r="J32" s="31"/>
      <c r="K32" s="31"/>
      <c r="L32" s="28">
        <f>D32-H32-I32-J32-K32</f>
        <v>0</v>
      </c>
      <c r="M32" s="31"/>
      <c r="N32" s="31"/>
      <c r="O32" s="31"/>
      <c r="P32" s="28">
        <f>SUM(Q32:U32)</f>
        <v>0</v>
      </c>
      <c r="Q32" s="31"/>
      <c r="R32" s="31"/>
      <c r="S32" s="31"/>
      <c r="T32" s="31"/>
      <c r="U32" s="31"/>
      <c r="V32" s="28">
        <f>SUM(W32:Z32)</f>
        <v>0</v>
      </c>
      <c r="W32" s="31"/>
      <c r="X32" s="31"/>
      <c r="Y32" s="31"/>
      <c r="Z32" s="31"/>
      <c r="AA32" s="28">
        <f>D32+P32-V32</f>
        <v>0</v>
      </c>
      <c r="AB32" s="31"/>
      <c r="AC32" s="31"/>
      <c r="AD32" s="28">
        <f>AA32-AB32-AC32</f>
        <v>0</v>
      </c>
      <c r="AE32" s="28">
        <f>AJ32+AK32</f>
        <v>0</v>
      </c>
      <c r="AF32" s="31"/>
      <c r="AG32" s="31"/>
      <c r="AH32" s="31"/>
      <c r="AI32" s="28">
        <f>AA32-AE32-AF32-AG32-AH32</f>
        <v>0</v>
      </c>
      <c r="AJ32" s="31"/>
      <c r="AK32" s="31"/>
      <c r="AL32" s="31"/>
      <c r="AM32" s="31"/>
      <c r="AN32" s="31"/>
      <c r="AO32" s="31"/>
      <c r="AP32" s="28">
        <f>AN32-AO332</f>
        <v>0</v>
      </c>
      <c r="AQ32" s="31"/>
      <c r="AR32" s="31"/>
      <c r="AS32" s="31"/>
      <c r="AT32" s="31"/>
      <c r="AU32" s="54"/>
    </row>
    <row r="33" spans="1:47" s="57" customFormat="1" ht="13.5" customHeight="1">
      <c r="A33" s="29">
        <v>2</v>
      </c>
      <c r="B33" s="30" t="s">
        <v>110</v>
      </c>
      <c r="C33" s="31"/>
      <c r="D33" s="28">
        <f>E33+F33+G33</f>
        <v>0</v>
      </c>
      <c r="E33" s="31"/>
      <c r="F33" s="31"/>
      <c r="G33" s="31"/>
      <c r="H33" s="28">
        <f>M33+N33</f>
        <v>0</v>
      </c>
      <c r="I33" s="31"/>
      <c r="J33" s="31"/>
      <c r="K33" s="31"/>
      <c r="L33" s="28">
        <f>D33-H33-I33-J33-K33</f>
        <v>0</v>
      </c>
      <c r="M33" s="31"/>
      <c r="N33" s="31"/>
      <c r="O33" s="31"/>
      <c r="P33" s="28">
        <f>SUM(Q33:U33)</f>
        <v>0</v>
      </c>
      <c r="Q33" s="31"/>
      <c r="R33" s="31"/>
      <c r="S33" s="31"/>
      <c r="T33" s="31"/>
      <c r="U33" s="31"/>
      <c r="V33" s="28">
        <f>SUM(W33:Z33)</f>
        <v>0</v>
      </c>
      <c r="W33" s="31"/>
      <c r="X33" s="31"/>
      <c r="Y33" s="31"/>
      <c r="Z33" s="31"/>
      <c r="AA33" s="28">
        <f>D33+P33-V33</f>
        <v>0</v>
      </c>
      <c r="AB33" s="31"/>
      <c r="AC33" s="31"/>
      <c r="AD33" s="28">
        <f>AA33-AB33-AC33</f>
        <v>0</v>
      </c>
      <c r="AE33" s="28">
        <f>AJ33+AK33</f>
        <v>0</v>
      </c>
      <c r="AF33" s="31"/>
      <c r="AG33" s="31"/>
      <c r="AH33" s="31"/>
      <c r="AI33" s="28">
        <f>AA33-AE33-AF33-AG33-AH33</f>
        <v>0</v>
      </c>
      <c r="AJ33" s="31"/>
      <c r="AK33" s="31"/>
      <c r="AL33" s="31"/>
      <c r="AM33" s="31"/>
      <c r="AN33" s="31"/>
      <c r="AO33" s="31"/>
      <c r="AP33" s="28">
        <f>AN33-AO333</f>
        <v>0</v>
      </c>
      <c r="AQ33" s="31"/>
      <c r="AR33" s="31"/>
      <c r="AS33" s="31"/>
      <c r="AT33" s="31"/>
      <c r="AU33" s="54"/>
    </row>
    <row r="34" spans="1:47" s="57" customFormat="1" ht="13.5" customHeight="1">
      <c r="A34" s="285" t="s">
        <v>111</v>
      </c>
      <c r="B34" s="286"/>
      <c r="C34" s="28">
        <f>SUM(C35:C36)</f>
        <v>0</v>
      </c>
      <c r="D34" s="28">
        <f aca="true" t="shared" si="10" ref="D34:AU34">SUM(D35:D36)</f>
        <v>0</v>
      </c>
      <c r="E34" s="28">
        <f t="shared" si="10"/>
        <v>0</v>
      </c>
      <c r="F34" s="28">
        <f t="shared" si="10"/>
        <v>0</v>
      </c>
      <c r="G34" s="28">
        <f t="shared" si="10"/>
        <v>0</v>
      </c>
      <c r="H34" s="28">
        <f t="shared" si="10"/>
        <v>0</v>
      </c>
      <c r="I34" s="28">
        <f t="shared" si="10"/>
        <v>0</v>
      </c>
      <c r="J34" s="28">
        <f t="shared" si="10"/>
        <v>0</v>
      </c>
      <c r="K34" s="28">
        <f t="shared" si="10"/>
        <v>0</v>
      </c>
      <c r="L34" s="28">
        <f t="shared" si="10"/>
        <v>0</v>
      </c>
      <c r="M34" s="28">
        <f t="shared" si="10"/>
        <v>0</v>
      </c>
      <c r="N34" s="28">
        <f t="shared" si="10"/>
        <v>0</v>
      </c>
      <c r="O34" s="28"/>
      <c r="P34" s="28">
        <f t="shared" si="10"/>
        <v>0</v>
      </c>
      <c r="Q34" s="28">
        <f t="shared" si="10"/>
        <v>0</v>
      </c>
      <c r="R34" s="28">
        <f t="shared" si="10"/>
        <v>0</v>
      </c>
      <c r="S34" s="28">
        <f t="shared" si="10"/>
        <v>0</v>
      </c>
      <c r="T34" s="28">
        <f t="shared" si="10"/>
        <v>0</v>
      </c>
      <c r="U34" s="28">
        <f t="shared" si="10"/>
        <v>0</v>
      </c>
      <c r="V34" s="28">
        <f t="shared" si="10"/>
        <v>0</v>
      </c>
      <c r="W34" s="28">
        <f t="shared" si="10"/>
        <v>0</v>
      </c>
      <c r="X34" s="28">
        <f t="shared" si="10"/>
        <v>0</v>
      </c>
      <c r="Y34" s="28">
        <f t="shared" si="10"/>
        <v>0</v>
      </c>
      <c r="Z34" s="28">
        <f t="shared" si="10"/>
        <v>0</v>
      </c>
      <c r="AA34" s="28">
        <f t="shared" si="10"/>
        <v>0</v>
      </c>
      <c r="AB34" s="28">
        <f t="shared" si="10"/>
        <v>0</v>
      </c>
      <c r="AC34" s="28">
        <f t="shared" si="10"/>
        <v>0</v>
      </c>
      <c r="AD34" s="28">
        <f t="shared" si="10"/>
        <v>0</v>
      </c>
      <c r="AE34" s="28">
        <f t="shared" si="10"/>
        <v>0</v>
      </c>
      <c r="AF34" s="28">
        <f t="shared" si="10"/>
        <v>0</v>
      </c>
      <c r="AG34" s="28">
        <f t="shared" si="10"/>
        <v>0</v>
      </c>
      <c r="AH34" s="28">
        <f t="shared" si="10"/>
        <v>0</v>
      </c>
      <c r="AI34" s="28">
        <f t="shared" si="10"/>
        <v>0</v>
      </c>
      <c r="AJ34" s="28">
        <f t="shared" si="10"/>
        <v>0</v>
      </c>
      <c r="AK34" s="28">
        <f t="shared" si="10"/>
        <v>0</v>
      </c>
      <c r="AL34" s="28">
        <f t="shared" si="10"/>
        <v>0</v>
      </c>
      <c r="AM34" s="28"/>
      <c r="AN34" s="28">
        <f t="shared" si="10"/>
        <v>0</v>
      </c>
      <c r="AO34" s="28">
        <f t="shared" si="10"/>
        <v>0</v>
      </c>
      <c r="AP34" s="28">
        <f t="shared" si="10"/>
        <v>0</v>
      </c>
      <c r="AQ34" s="28">
        <f t="shared" si="10"/>
        <v>0</v>
      </c>
      <c r="AR34" s="28">
        <f t="shared" si="10"/>
        <v>0</v>
      </c>
      <c r="AS34" s="28">
        <f t="shared" si="10"/>
        <v>0</v>
      </c>
      <c r="AT34" s="28">
        <f t="shared" si="10"/>
        <v>0</v>
      </c>
      <c r="AU34" s="53">
        <f t="shared" si="10"/>
        <v>0</v>
      </c>
    </row>
    <row r="35" spans="1:47" s="57" customFormat="1" ht="13.5" customHeight="1">
      <c r="A35" s="29">
        <v>1</v>
      </c>
      <c r="B35" s="30" t="s">
        <v>112</v>
      </c>
      <c r="C35" s="31"/>
      <c r="D35" s="28">
        <f>E35+F35+G35</f>
        <v>0</v>
      </c>
      <c r="E35" s="31"/>
      <c r="F35" s="31"/>
      <c r="G35" s="31"/>
      <c r="H35" s="28">
        <f>M35+N35</f>
        <v>0</v>
      </c>
      <c r="I35" s="31"/>
      <c r="J35" s="31"/>
      <c r="K35" s="31"/>
      <c r="L35" s="28">
        <f>D35-H35-I35-J35-K35</f>
        <v>0</v>
      </c>
      <c r="M35" s="31"/>
      <c r="N35" s="31"/>
      <c r="O35" s="31"/>
      <c r="P35" s="28">
        <f>SUM(Q35:U35)</f>
        <v>0</v>
      </c>
      <c r="Q35" s="31"/>
      <c r="R35" s="31"/>
      <c r="S35" s="31"/>
      <c r="T35" s="31"/>
      <c r="U35" s="31"/>
      <c r="V35" s="28">
        <f>SUM(W35:Z35)</f>
        <v>0</v>
      </c>
      <c r="W35" s="31"/>
      <c r="X35" s="31"/>
      <c r="Y35" s="31"/>
      <c r="Z35" s="31"/>
      <c r="AA35" s="28">
        <f>D35+P35-V35</f>
        <v>0</v>
      </c>
      <c r="AB35" s="31"/>
      <c r="AC35" s="31"/>
      <c r="AD35" s="28">
        <f>AA35-AB35-AC35</f>
        <v>0</v>
      </c>
      <c r="AE35" s="28">
        <f>AJ35+AK35</f>
        <v>0</v>
      </c>
      <c r="AF35" s="31"/>
      <c r="AG35" s="31"/>
      <c r="AH35" s="31"/>
      <c r="AI35" s="28">
        <f>AA35-AE35-AF35-AG35-AH35</f>
        <v>0</v>
      </c>
      <c r="AJ35" s="31"/>
      <c r="AK35" s="31"/>
      <c r="AL35" s="31"/>
      <c r="AM35" s="31"/>
      <c r="AN35" s="31"/>
      <c r="AO35" s="31"/>
      <c r="AP35" s="28">
        <f>AN35-AO335</f>
        <v>0</v>
      </c>
      <c r="AQ35" s="31"/>
      <c r="AR35" s="31"/>
      <c r="AS35" s="31"/>
      <c r="AT35" s="31"/>
      <c r="AU35" s="54"/>
    </row>
    <row r="36" spans="1:47" s="57" customFormat="1" ht="13.5" customHeight="1">
      <c r="A36" s="29">
        <v>2</v>
      </c>
      <c r="B36" s="30" t="s">
        <v>112</v>
      </c>
      <c r="C36" s="31"/>
      <c r="D36" s="28">
        <f>E36+F36+G36</f>
        <v>0</v>
      </c>
      <c r="E36" s="31"/>
      <c r="F36" s="31"/>
      <c r="G36" s="31"/>
      <c r="H36" s="28">
        <f>M36+N36</f>
        <v>0</v>
      </c>
      <c r="I36" s="31"/>
      <c r="J36" s="31"/>
      <c r="K36" s="31"/>
      <c r="L36" s="28">
        <f>D36-H36-I36-J36-K36</f>
        <v>0</v>
      </c>
      <c r="M36" s="31"/>
      <c r="N36" s="31"/>
      <c r="O36" s="31"/>
      <c r="P36" s="28">
        <f>SUM(Q36:U36)</f>
        <v>0</v>
      </c>
      <c r="Q36" s="31"/>
      <c r="R36" s="31"/>
      <c r="S36" s="31"/>
      <c r="T36" s="31"/>
      <c r="U36" s="31"/>
      <c r="V36" s="28">
        <f>SUM(W36:Z36)</f>
        <v>0</v>
      </c>
      <c r="W36" s="31"/>
      <c r="X36" s="31"/>
      <c r="Y36" s="31"/>
      <c r="Z36" s="31"/>
      <c r="AA36" s="28">
        <f>D36+P36-V36</f>
        <v>0</v>
      </c>
      <c r="AB36" s="31"/>
      <c r="AC36" s="31"/>
      <c r="AD36" s="28">
        <f>AA36-AB36-AC36</f>
        <v>0</v>
      </c>
      <c r="AE36" s="28">
        <f>AJ36+AK36</f>
        <v>0</v>
      </c>
      <c r="AF36" s="31"/>
      <c r="AG36" s="31"/>
      <c r="AH36" s="31"/>
      <c r="AI36" s="28">
        <f>AA36-AE36-AF36-AG36-AH36</f>
        <v>0</v>
      </c>
      <c r="AJ36" s="31"/>
      <c r="AK36" s="31"/>
      <c r="AL36" s="31"/>
      <c r="AM36" s="31"/>
      <c r="AN36" s="31"/>
      <c r="AO36" s="31"/>
      <c r="AP36" s="28">
        <f>AN36-AO336</f>
        <v>0</v>
      </c>
      <c r="AQ36" s="31"/>
      <c r="AR36" s="31"/>
      <c r="AS36" s="31"/>
      <c r="AT36" s="31"/>
      <c r="AU36" s="54"/>
    </row>
    <row r="37" spans="1:47" s="57" customFormat="1" ht="13.5" customHeight="1">
      <c r="A37" s="285" t="s">
        <v>113</v>
      </c>
      <c r="B37" s="286"/>
      <c r="C37" s="28">
        <f>SUM(C38:C39)</f>
        <v>0</v>
      </c>
      <c r="D37" s="28">
        <f aca="true" t="shared" si="11" ref="D37:AU37">SUM(D38:D39)</f>
        <v>0</v>
      </c>
      <c r="E37" s="28">
        <f t="shared" si="11"/>
        <v>0</v>
      </c>
      <c r="F37" s="28">
        <f t="shared" si="11"/>
        <v>0</v>
      </c>
      <c r="G37" s="28">
        <f t="shared" si="11"/>
        <v>0</v>
      </c>
      <c r="H37" s="28">
        <f t="shared" si="11"/>
        <v>0</v>
      </c>
      <c r="I37" s="28">
        <f t="shared" si="11"/>
        <v>0</v>
      </c>
      <c r="J37" s="28">
        <f t="shared" si="11"/>
        <v>0</v>
      </c>
      <c r="K37" s="28">
        <f t="shared" si="11"/>
        <v>0</v>
      </c>
      <c r="L37" s="28">
        <f t="shared" si="11"/>
        <v>0</v>
      </c>
      <c r="M37" s="28">
        <f t="shared" si="11"/>
        <v>0</v>
      </c>
      <c r="N37" s="28">
        <f t="shared" si="11"/>
        <v>0</v>
      </c>
      <c r="O37" s="28"/>
      <c r="P37" s="28">
        <f t="shared" si="11"/>
        <v>0</v>
      </c>
      <c r="Q37" s="28">
        <f t="shared" si="11"/>
        <v>0</v>
      </c>
      <c r="R37" s="28">
        <f t="shared" si="11"/>
        <v>0</v>
      </c>
      <c r="S37" s="28">
        <f t="shared" si="11"/>
        <v>0</v>
      </c>
      <c r="T37" s="28">
        <f t="shared" si="11"/>
        <v>0</v>
      </c>
      <c r="U37" s="28">
        <f t="shared" si="11"/>
        <v>0</v>
      </c>
      <c r="V37" s="28">
        <f t="shared" si="11"/>
        <v>0</v>
      </c>
      <c r="W37" s="28">
        <f t="shared" si="11"/>
        <v>0</v>
      </c>
      <c r="X37" s="28">
        <f t="shared" si="11"/>
        <v>0</v>
      </c>
      <c r="Y37" s="28">
        <f t="shared" si="11"/>
        <v>0</v>
      </c>
      <c r="Z37" s="28">
        <f t="shared" si="11"/>
        <v>0</v>
      </c>
      <c r="AA37" s="28">
        <f t="shared" si="11"/>
        <v>0</v>
      </c>
      <c r="AB37" s="28">
        <f t="shared" si="11"/>
        <v>0</v>
      </c>
      <c r="AC37" s="28">
        <f t="shared" si="11"/>
        <v>0</v>
      </c>
      <c r="AD37" s="28">
        <f t="shared" si="11"/>
        <v>0</v>
      </c>
      <c r="AE37" s="28">
        <f t="shared" si="11"/>
        <v>0</v>
      </c>
      <c r="AF37" s="28">
        <f t="shared" si="11"/>
        <v>0</v>
      </c>
      <c r="AG37" s="28">
        <f t="shared" si="11"/>
        <v>0</v>
      </c>
      <c r="AH37" s="28">
        <f t="shared" si="11"/>
        <v>0</v>
      </c>
      <c r="AI37" s="28">
        <f t="shared" si="11"/>
        <v>0</v>
      </c>
      <c r="AJ37" s="28">
        <f t="shared" si="11"/>
        <v>0</v>
      </c>
      <c r="AK37" s="28">
        <f t="shared" si="11"/>
        <v>0</v>
      </c>
      <c r="AL37" s="28">
        <f t="shared" si="11"/>
        <v>0</v>
      </c>
      <c r="AM37" s="28"/>
      <c r="AN37" s="28">
        <f t="shared" si="11"/>
        <v>0</v>
      </c>
      <c r="AO37" s="28">
        <f t="shared" si="11"/>
        <v>0</v>
      </c>
      <c r="AP37" s="28">
        <f t="shared" si="11"/>
        <v>0</v>
      </c>
      <c r="AQ37" s="28">
        <f t="shared" si="11"/>
        <v>0</v>
      </c>
      <c r="AR37" s="28">
        <f t="shared" si="11"/>
        <v>0</v>
      </c>
      <c r="AS37" s="28">
        <f t="shared" si="11"/>
        <v>0</v>
      </c>
      <c r="AT37" s="28">
        <f t="shared" si="11"/>
        <v>0</v>
      </c>
      <c r="AU37" s="53">
        <f t="shared" si="11"/>
        <v>0</v>
      </c>
    </row>
    <row r="38" spans="1:47" s="57" customFormat="1" ht="13.5" customHeight="1">
      <c r="A38" s="29">
        <v>1</v>
      </c>
      <c r="B38" s="30" t="s">
        <v>114</v>
      </c>
      <c r="C38" s="31"/>
      <c r="D38" s="28">
        <f>E38+F38+G38</f>
        <v>0</v>
      </c>
      <c r="E38" s="31"/>
      <c r="F38" s="31"/>
      <c r="G38" s="31"/>
      <c r="H38" s="28">
        <f>M38+N38</f>
        <v>0</v>
      </c>
      <c r="I38" s="31"/>
      <c r="J38" s="31"/>
      <c r="K38" s="31"/>
      <c r="L38" s="28">
        <f>D38-H38-I38-J38-K38</f>
        <v>0</v>
      </c>
      <c r="M38" s="31"/>
      <c r="N38" s="31"/>
      <c r="O38" s="31"/>
      <c r="P38" s="28">
        <f>SUM(Q38:U38)</f>
        <v>0</v>
      </c>
      <c r="Q38" s="31"/>
      <c r="R38" s="31"/>
      <c r="S38" s="31"/>
      <c r="T38" s="31"/>
      <c r="U38" s="31"/>
      <c r="V38" s="28">
        <f>SUM(W38:Z38)</f>
        <v>0</v>
      </c>
      <c r="W38" s="31"/>
      <c r="X38" s="31"/>
      <c r="Y38" s="31"/>
      <c r="Z38" s="31"/>
      <c r="AA38" s="28">
        <f>D38+P38-V38</f>
        <v>0</v>
      </c>
      <c r="AB38" s="31"/>
      <c r="AC38" s="31"/>
      <c r="AD38" s="28">
        <f>AA38-AB38-AC38</f>
        <v>0</v>
      </c>
      <c r="AE38" s="28">
        <f>AJ38+AK38</f>
        <v>0</v>
      </c>
      <c r="AF38" s="31"/>
      <c r="AG38" s="31"/>
      <c r="AH38" s="31"/>
      <c r="AI38" s="28">
        <f>AA38-AE38-AF38-AG38-AH38</f>
        <v>0</v>
      </c>
      <c r="AJ38" s="31"/>
      <c r="AK38" s="31"/>
      <c r="AL38" s="31"/>
      <c r="AM38" s="31"/>
      <c r="AN38" s="31"/>
      <c r="AO38" s="31"/>
      <c r="AP38" s="28">
        <f>AN38-AO338</f>
        <v>0</v>
      </c>
      <c r="AQ38" s="31"/>
      <c r="AR38" s="31"/>
      <c r="AS38" s="31"/>
      <c r="AT38" s="31"/>
      <c r="AU38" s="54"/>
    </row>
    <row r="39" spans="1:47" s="57" customFormat="1" ht="13.5" customHeight="1">
      <c r="A39" s="29">
        <v>2</v>
      </c>
      <c r="B39" s="30" t="s">
        <v>114</v>
      </c>
      <c r="C39" s="31"/>
      <c r="D39" s="28">
        <f>E39+F39+G39</f>
        <v>0</v>
      </c>
      <c r="E39" s="31"/>
      <c r="F39" s="31"/>
      <c r="G39" s="31"/>
      <c r="H39" s="28">
        <f>M39+N39</f>
        <v>0</v>
      </c>
      <c r="I39" s="31"/>
      <c r="J39" s="31"/>
      <c r="K39" s="31"/>
      <c r="L39" s="28">
        <f>D39-H39-I39-J39-K39</f>
        <v>0</v>
      </c>
      <c r="M39" s="31"/>
      <c r="N39" s="31"/>
      <c r="O39" s="31"/>
      <c r="P39" s="28">
        <f>SUM(Q39:U39)</f>
        <v>0</v>
      </c>
      <c r="Q39" s="31"/>
      <c r="R39" s="31"/>
      <c r="S39" s="31"/>
      <c r="T39" s="31"/>
      <c r="U39" s="31"/>
      <c r="V39" s="28">
        <f>SUM(W39:Z39)</f>
        <v>0</v>
      </c>
      <c r="W39" s="31"/>
      <c r="X39" s="31"/>
      <c r="Y39" s="31"/>
      <c r="Z39" s="31"/>
      <c r="AA39" s="28">
        <f>D39+P39-V39</f>
        <v>0</v>
      </c>
      <c r="AB39" s="31"/>
      <c r="AC39" s="31"/>
      <c r="AD39" s="28">
        <f>AA39-AB39-AC39</f>
        <v>0</v>
      </c>
      <c r="AE39" s="28">
        <f>AJ39+AK39</f>
        <v>0</v>
      </c>
      <c r="AF39" s="31"/>
      <c r="AG39" s="31"/>
      <c r="AH39" s="31"/>
      <c r="AI39" s="28">
        <f>AA39-AE39-AF39-AG39-AH39</f>
        <v>0</v>
      </c>
      <c r="AJ39" s="31"/>
      <c r="AK39" s="31"/>
      <c r="AL39" s="31"/>
      <c r="AM39" s="31"/>
      <c r="AN39" s="31"/>
      <c r="AO39" s="31"/>
      <c r="AP39" s="28">
        <f>AN39-AO339</f>
        <v>0</v>
      </c>
      <c r="AQ39" s="31"/>
      <c r="AR39" s="31"/>
      <c r="AS39" s="31"/>
      <c r="AT39" s="31"/>
      <c r="AU39" s="54"/>
    </row>
    <row r="40" spans="1:47" s="57" customFormat="1" ht="13.5" customHeight="1">
      <c r="A40" s="285" t="s">
        <v>115</v>
      </c>
      <c r="B40" s="286"/>
      <c r="C40" s="28">
        <f>SUM(C41:C42)</f>
        <v>0</v>
      </c>
      <c r="D40" s="28">
        <f aca="true" t="shared" si="12" ref="D40:AU40">SUM(D41:D42)</f>
        <v>0</v>
      </c>
      <c r="E40" s="28">
        <f t="shared" si="12"/>
        <v>0</v>
      </c>
      <c r="F40" s="28">
        <f t="shared" si="12"/>
        <v>0</v>
      </c>
      <c r="G40" s="28">
        <f t="shared" si="12"/>
        <v>0</v>
      </c>
      <c r="H40" s="28">
        <f t="shared" si="12"/>
        <v>0</v>
      </c>
      <c r="I40" s="28">
        <f t="shared" si="12"/>
        <v>0</v>
      </c>
      <c r="J40" s="28">
        <f t="shared" si="12"/>
        <v>0</v>
      </c>
      <c r="K40" s="28">
        <f t="shared" si="12"/>
        <v>0</v>
      </c>
      <c r="L40" s="28">
        <f t="shared" si="12"/>
        <v>0</v>
      </c>
      <c r="M40" s="28">
        <f t="shared" si="12"/>
        <v>0</v>
      </c>
      <c r="N40" s="28">
        <f t="shared" si="12"/>
        <v>0</v>
      </c>
      <c r="O40" s="28"/>
      <c r="P40" s="28">
        <f t="shared" si="12"/>
        <v>0</v>
      </c>
      <c r="Q40" s="28">
        <f t="shared" si="12"/>
        <v>0</v>
      </c>
      <c r="R40" s="28">
        <f t="shared" si="12"/>
        <v>0</v>
      </c>
      <c r="S40" s="28">
        <f t="shared" si="12"/>
        <v>0</v>
      </c>
      <c r="T40" s="28">
        <f t="shared" si="12"/>
        <v>0</v>
      </c>
      <c r="U40" s="28">
        <f t="shared" si="12"/>
        <v>0</v>
      </c>
      <c r="V40" s="28">
        <f t="shared" si="12"/>
        <v>0</v>
      </c>
      <c r="W40" s="28">
        <f t="shared" si="12"/>
        <v>0</v>
      </c>
      <c r="X40" s="28">
        <f t="shared" si="12"/>
        <v>0</v>
      </c>
      <c r="Y40" s="28">
        <f t="shared" si="12"/>
        <v>0</v>
      </c>
      <c r="Z40" s="28">
        <f t="shared" si="12"/>
        <v>0</v>
      </c>
      <c r="AA40" s="28">
        <f t="shared" si="12"/>
        <v>0</v>
      </c>
      <c r="AB40" s="28">
        <f t="shared" si="12"/>
        <v>0</v>
      </c>
      <c r="AC40" s="28">
        <f t="shared" si="12"/>
        <v>0</v>
      </c>
      <c r="AD40" s="28">
        <f t="shared" si="12"/>
        <v>0</v>
      </c>
      <c r="AE40" s="28">
        <f t="shared" si="12"/>
        <v>0</v>
      </c>
      <c r="AF40" s="28">
        <f t="shared" si="12"/>
        <v>0</v>
      </c>
      <c r="AG40" s="28">
        <f t="shared" si="12"/>
        <v>0</v>
      </c>
      <c r="AH40" s="28">
        <f t="shared" si="12"/>
        <v>0</v>
      </c>
      <c r="AI40" s="28">
        <f t="shared" si="12"/>
        <v>0</v>
      </c>
      <c r="AJ40" s="28">
        <f t="shared" si="12"/>
        <v>0</v>
      </c>
      <c r="AK40" s="28">
        <f t="shared" si="12"/>
        <v>0</v>
      </c>
      <c r="AL40" s="28">
        <f t="shared" si="12"/>
        <v>0</v>
      </c>
      <c r="AM40" s="28"/>
      <c r="AN40" s="28">
        <f t="shared" si="12"/>
        <v>0</v>
      </c>
      <c r="AO40" s="28">
        <f t="shared" si="12"/>
        <v>0</v>
      </c>
      <c r="AP40" s="28">
        <f t="shared" si="12"/>
        <v>0</v>
      </c>
      <c r="AQ40" s="28">
        <f t="shared" si="12"/>
        <v>0</v>
      </c>
      <c r="AR40" s="28">
        <f t="shared" si="12"/>
        <v>0</v>
      </c>
      <c r="AS40" s="28">
        <f t="shared" si="12"/>
        <v>0</v>
      </c>
      <c r="AT40" s="28">
        <f t="shared" si="12"/>
        <v>0</v>
      </c>
      <c r="AU40" s="53">
        <f t="shared" si="12"/>
        <v>0</v>
      </c>
    </row>
    <row r="41" spans="1:47" s="57" customFormat="1" ht="13.5" customHeight="1">
      <c r="A41" s="29">
        <v>1</v>
      </c>
      <c r="B41" s="30" t="s">
        <v>114</v>
      </c>
      <c r="C41" s="31"/>
      <c r="D41" s="28">
        <f>E41+F41+G41</f>
        <v>0</v>
      </c>
      <c r="E41" s="31"/>
      <c r="F41" s="31"/>
      <c r="G41" s="31"/>
      <c r="H41" s="28">
        <f>M41+N41</f>
        <v>0</v>
      </c>
      <c r="I41" s="31"/>
      <c r="J41" s="31"/>
      <c r="K41" s="31"/>
      <c r="L41" s="28">
        <f>D41-H41-I41-J41-K41</f>
        <v>0</v>
      </c>
      <c r="M41" s="31"/>
      <c r="N41" s="31"/>
      <c r="O41" s="31"/>
      <c r="P41" s="28">
        <f>SUM(Q41:U41)</f>
        <v>0</v>
      </c>
      <c r="Q41" s="31"/>
      <c r="R41" s="31"/>
      <c r="S41" s="31"/>
      <c r="T41" s="31"/>
      <c r="U41" s="31"/>
      <c r="V41" s="28">
        <f>SUM(W41:Z41)</f>
        <v>0</v>
      </c>
      <c r="W41" s="31"/>
      <c r="X41" s="31"/>
      <c r="Y41" s="31"/>
      <c r="Z41" s="31"/>
      <c r="AA41" s="28">
        <f>D41+P41-V41</f>
        <v>0</v>
      </c>
      <c r="AB41" s="31"/>
      <c r="AC41" s="31"/>
      <c r="AD41" s="28">
        <f>AA41-AB41-AC41</f>
        <v>0</v>
      </c>
      <c r="AE41" s="28">
        <f>AJ41+AK41</f>
        <v>0</v>
      </c>
      <c r="AF41" s="31"/>
      <c r="AG41" s="31"/>
      <c r="AH41" s="31"/>
      <c r="AI41" s="28">
        <f>AA41-AE41-AF41-AG41-AH41</f>
        <v>0</v>
      </c>
      <c r="AJ41" s="31"/>
      <c r="AK41" s="31"/>
      <c r="AL41" s="31"/>
      <c r="AM41" s="31"/>
      <c r="AN41" s="31"/>
      <c r="AO41" s="31"/>
      <c r="AP41" s="28">
        <f>AN41-AO341</f>
        <v>0</v>
      </c>
      <c r="AQ41" s="31"/>
      <c r="AR41" s="31"/>
      <c r="AS41" s="31"/>
      <c r="AT41" s="31"/>
      <c r="AU41" s="54"/>
    </row>
    <row r="42" spans="1:47" s="57" customFormat="1" ht="13.5" customHeight="1">
      <c r="A42" s="29">
        <v>2</v>
      </c>
      <c r="B42" s="30" t="s">
        <v>114</v>
      </c>
      <c r="C42" s="31"/>
      <c r="D42" s="28">
        <f>E42+F42+G42</f>
        <v>0</v>
      </c>
      <c r="E42" s="31"/>
      <c r="F42" s="31"/>
      <c r="G42" s="31"/>
      <c r="H42" s="28">
        <f>M42+N42</f>
        <v>0</v>
      </c>
      <c r="I42" s="31"/>
      <c r="J42" s="31"/>
      <c r="K42" s="31"/>
      <c r="L42" s="28">
        <f>D42-H42-I42-J42-K42</f>
        <v>0</v>
      </c>
      <c r="M42" s="31"/>
      <c r="N42" s="31"/>
      <c r="O42" s="31"/>
      <c r="P42" s="28">
        <f>SUM(Q42:U42)</f>
        <v>0</v>
      </c>
      <c r="Q42" s="31"/>
      <c r="R42" s="31"/>
      <c r="S42" s="31"/>
      <c r="T42" s="31"/>
      <c r="U42" s="31"/>
      <c r="V42" s="28">
        <f>SUM(W42:Z42)</f>
        <v>0</v>
      </c>
      <c r="W42" s="31"/>
      <c r="X42" s="31"/>
      <c r="Y42" s="31"/>
      <c r="Z42" s="31"/>
      <c r="AA42" s="28">
        <f>D42+P42-V42</f>
        <v>0</v>
      </c>
      <c r="AB42" s="31"/>
      <c r="AC42" s="31"/>
      <c r="AD42" s="28">
        <f>AA42-AB42-AC42</f>
        <v>0</v>
      </c>
      <c r="AE42" s="28">
        <f>AJ42+AK42</f>
        <v>0</v>
      </c>
      <c r="AF42" s="31"/>
      <c r="AG42" s="31"/>
      <c r="AH42" s="31"/>
      <c r="AI42" s="28">
        <f>AA42-AE42-AF42-AG42-AH42</f>
        <v>0</v>
      </c>
      <c r="AJ42" s="31"/>
      <c r="AK42" s="31"/>
      <c r="AL42" s="31"/>
      <c r="AM42" s="31"/>
      <c r="AN42" s="31"/>
      <c r="AO42" s="31"/>
      <c r="AP42" s="28">
        <f>AN42-AO342</f>
        <v>0</v>
      </c>
      <c r="AQ42" s="31"/>
      <c r="AR42" s="31"/>
      <c r="AS42" s="31"/>
      <c r="AT42" s="31"/>
      <c r="AU42" s="54"/>
    </row>
    <row r="43" spans="1:47" s="57" customFormat="1" ht="13.5" customHeight="1">
      <c r="A43" s="285" t="s">
        <v>116</v>
      </c>
      <c r="B43" s="286"/>
      <c r="C43" s="28">
        <f>SUM(C44:C45)</f>
        <v>0</v>
      </c>
      <c r="D43" s="28">
        <f aca="true" t="shared" si="13" ref="D43:AU43">SUM(D44:D45)</f>
        <v>0</v>
      </c>
      <c r="E43" s="28">
        <f t="shared" si="13"/>
        <v>0</v>
      </c>
      <c r="F43" s="28">
        <f t="shared" si="13"/>
        <v>0</v>
      </c>
      <c r="G43" s="28">
        <f t="shared" si="13"/>
        <v>0</v>
      </c>
      <c r="H43" s="28">
        <f t="shared" si="13"/>
        <v>0</v>
      </c>
      <c r="I43" s="28">
        <f t="shared" si="13"/>
        <v>0</v>
      </c>
      <c r="J43" s="28">
        <f t="shared" si="13"/>
        <v>0</v>
      </c>
      <c r="K43" s="28">
        <f t="shared" si="13"/>
        <v>0</v>
      </c>
      <c r="L43" s="28">
        <f t="shared" si="13"/>
        <v>0</v>
      </c>
      <c r="M43" s="28">
        <f t="shared" si="13"/>
        <v>0</v>
      </c>
      <c r="N43" s="28">
        <f t="shared" si="13"/>
        <v>0</v>
      </c>
      <c r="O43" s="28"/>
      <c r="P43" s="28">
        <f t="shared" si="13"/>
        <v>0</v>
      </c>
      <c r="Q43" s="28">
        <f t="shared" si="13"/>
        <v>0</v>
      </c>
      <c r="R43" s="28">
        <f t="shared" si="13"/>
        <v>0</v>
      </c>
      <c r="S43" s="28">
        <f t="shared" si="13"/>
        <v>0</v>
      </c>
      <c r="T43" s="28">
        <f t="shared" si="13"/>
        <v>0</v>
      </c>
      <c r="U43" s="28">
        <f t="shared" si="13"/>
        <v>0</v>
      </c>
      <c r="V43" s="28">
        <f t="shared" si="13"/>
        <v>0</v>
      </c>
      <c r="W43" s="28">
        <f t="shared" si="13"/>
        <v>0</v>
      </c>
      <c r="X43" s="28">
        <f t="shared" si="13"/>
        <v>0</v>
      </c>
      <c r="Y43" s="28">
        <f t="shared" si="13"/>
        <v>0</v>
      </c>
      <c r="Z43" s="28">
        <f t="shared" si="13"/>
        <v>0</v>
      </c>
      <c r="AA43" s="28">
        <f t="shared" si="13"/>
        <v>0</v>
      </c>
      <c r="AB43" s="28">
        <f t="shared" si="13"/>
        <v>0</v>
      </c>
      <c r="AC43" s="28">
        <f t="shared" si="13"/>
        <v>0</v>
      </c>
      <c r="AD43" s="28">
        <f t="shared" si="13"/>
        <v>0</v>
      </c>
      <c r="AE43" s="28">
        <f t="shared" si="13"/>
        <v>0</v>
      </c>
      <c r="AF43" s="28">
        <f t="shared" si="13"/>
        <v>0</v>
      </c>
      <c r="AG43" s="28">
        <f t="shared" si="13"/>
        <v>0</v>
      </c>
      <c r="AH43" s="28">
        <f t="shared" si="13"/>
        <v>0</v>
      </c>
      <c r="AI43" s="28">
        <f t="shared" si="13"/>
        <v>0</v>
      </c>
      <c r="AJ43" s="28">
        <f t="shared" si="13"/>
        <v>0</v>
      </c>
      <c r="AK43" s="28">
        <f t="shared" si="13"/>
        <v>0</v>
      </c>
      <c r="AL43" s="28">
        <f t="shared" si="13"/>
        <v>0</v>
      </c>
      <c r="AM43" s="28"/>
      <c r="AN43" s="28">
        <f t="shared" si="13"/>
        <v>0</v>
      </c>
      <c r="AO43" s="28">
        <f t="shared" si="13"/>
        <v>0</v>
      </c>
      <c r="AP43" s="28">
        <f t="shared" si="13"/>
        <v>0</v>
      </c>
      <c r="AQ43" s="28">
        <f t="shared" si="13"/>
        <v>0</v>
      </c>
      <c r="AR43" s="28">
        <f t="shared" si="13"/>
        <v>0</v>
      </c>
      <c r="AS43" s="28">
        <f t="shared" si="13"/>
        <v>0</v>
      </c>
      <c r="AT43" s="28">
        <f t="shared" si="13"/>
        <v>0</v>
      </c>
      <c r="AU43" s="53">
        <f t="shared" si="13"/>
        <v>0</v>
      </c>
    </row>
    <row r="44" spans="1:47" s="57" customFormat="1" ht="13.5" customHeight="1">
      <c r="A44" s="29">
        <v>1</v>
      </c>
      <c r="B44" s="30" t="s">
        <v>114</v>
      </c>
      <c r="C44" s="31"/>
      <c r="D44" s="28">
        <f>E44+F44+G44</f>
        <v>0</v>
      </c>
      <c r="E44" s="31"/>
      <c r="F44" s="31"/>
      <c r="G44" s="31"/>
      <c r="H44" s="28">
        <f>M44+N44</f>
        <v>0</v>
      </c>
      <c r="I44" s="31"/>
      <c r="J44" s="31"/>
      <c r="K44" s="31"/>
      <c r="L44" s="28">
        <f>D44-H44-I44-J44-K44</f>
        <v>0</v>
      </c>
      <c r="M44" s="31"/>
      <c r="N44" s="31"/>
      <c r="O44" s="31"/>
      <c r="P44" s="28">
        <f>SUM(Q44:U44)</f>
        <v>0</v>
      </c>
      <c r="Q44" s="31"/>
      <c r="R44" s="31"/>
      <c r="S44" s="31"/>
      <c r="T44" s="31"/>
      <c r="U44" s="31"/>
      <c r="V44" s="28">
        <f>SUM(W44:Z44)</f>
        <v>0</v>
      </c>
      <c r="W44" s="31"/>
      <c r="X44" s="31"/>
      <c r="Y44" s="31"/>
      <c r="Z44" s="31"/>
      <c r="AA44" s="28">
        <f>D44+P44-V44</f>
        <v>0</v>
      </c>
      <c r="AB44" s="31"/>
      <c r="AC44" s="31"/>
      <c r="AD44" s="28">
        <f>AA44-AB44-AC44</f>
        <v>0</v>
      </c>
      <c r="AE44" s="28">
        <f>AJ44+AK44</f>
        <v>0</v>
      </c>
      <c r="AF44" s="31"/>
      <c r="AG44" s="31"/>
      <c r="AH44" s="31"/>
      <c r="AI44" s="28">
        <f>AA44-AE44-AF44-AG44-AH44</f>
        <v>0</v>
      </c>
      <c r="AJ44" s="31"/>
      <c r="AK44" s="31"/>
      <c r="AL44" s="31"/>
      <c r="AM44" s="31"/>
      <c r="AN44" s="31"/>
      <c r="AO44" s="31"/>
      <c r="AP44" s="28">
        <f>AN44-AO344</f>
        <v>0</v>
      </c>
      <c r="AQ44" s="31"/>
      <c r="AR44" s="31"/>
      <c r="AS44" s="31"/>
      <c r="AT44" s="31"/>
      <c r="AU44" s="54"/>
    </row>
    <row r="45" spans="1:47" s="57" customFormat="1" ht="13.5" customHeight="1">
      <c r="A45" s="67">
        <v>2</v>
      </c>
      <c r="B45" s="68" t="s">
        <v>114</v>
      </c>
      <c r="C45" s="69"/>
      <c r="D45" s="70">
        <f>E45+F45+G45</f>
        <v>0</v>
      </c>
      <c r="E45" s="69"/>
      <c r="F45" s="69"/>
      <c r="G45" s="69"/>
      <c r="H45" s="70">
        <f>M45+N45</f>
        <v>0</v>
      </c>
      <c r="I45" s="69"/>
      <c r="J45" s="69"/>
      <c r="K45" s="69"/>
      <c r="L45" s="70">
        <f>D45-H45-I45-J45-K45</f>
        <v>0</v>
      </c>
      <c r="M45" s="69"/>
      <c r="N45" s="69"/>
      <c r="O45" s="69"/>
      <c r="P45" s="70">
        <f>SUM(Q45:U45)</f>
        <v>0</v>
      </c>
      <c r="Q45" s="69"/>
      <c r="R45" s="69"/>
      <c r="S45" s="69"/>
      <c r="T45" s="69"/>
      <c r="U45" s="69"/>
      <c r="V45" s="70">
        <f>SUM(W45:Z45)</f>
        <v>0</v>
      </c>
      <c r="W45" s="69"/>
      <c r="X45" s="69"/>
      <c r="Y45" s="69"/>
      <c r="Z45" s="69"/>
      <c r="AA45" s="70">
        <f>D45+P45-V45</f>
        <v>0</v>
      </c>
      <c r="AB45" s="69"/>
      <c r="AC45" s="69"/>
      <c r="AD45" s="28">
        <f>AA45-AB45-AC45</f>
        <v>0</v>
      </c>
      <c r="AE45" s="70">
        <f>AJ45+AK45</f>
        <v>0</v>
      </c>
      <c r="AF45" s="69"/>
      <c r="AG45" s="69"/>
      <c r="AH45" s="69"/>
      <c r="AI45" s="70">
        <f>AA45-AE45-AF45-AG45-AH45</f>
        <v>0</v>
      </c>
      <c r="AJ45" s="69"/>
      <c r="AK45" s="69"/>
      <c r="AL45" s="69"/>
      <c r="AM45" s="69"/>
      <c r="AN45" s="69"/>
      <c r="AO45" s="69"/>
      <c r="AP45" s="70">
        <f>AN45-AO345</f>
        <v>0</v>
      </c>
      <c r="AQ45" s="69"/>
      <c r="AR45" s="69"/>
      <c r="AS45" s="69"/>
      <c r="AT45" s="69"/>
      <c r="AU45" s="78"/>
    </row>
    <row r="46" spans="1:47" s="59" customFormat="1" ht="43.5" customHeight="1">
      <c r="A46" s="342" t="s">
        <v>235</v>
      </c>
      <c r="B46" s="277"/>
      <c r="C46" s="277"/>
      <c r="D46" s="277"/>
      <c r="E46" s="277"/>
      <c r="F46" s="277"/>
      <c r="G46" s="277"/>
      <c r="H46" s="277"/>
      <c r="I46" s="277"/>
      <c r="J46" s="277"/>
      <c r="K46" s="277"/>
      <c r="L46" s="277"/>
      <c r="M46" s="277"/>
      <c r="N46" s="277"/>
      <c r="O46" s="277" t="s">
        <v>236</v>
      </c>
      <c r="P46" s="277"/>
      <c r="Q46" s="277"/>
      <c r="R46" s="277"/>
      <c r="S46" s="277"/>
      <c r="T46" s="277"/>
      <c r="U46" s="277"/>
      <c r="V46" s="277"/>
      <c r="W46" s="277"/>
      <c r="X46" s="277"/>
      <c r="Y46" s="277"/>
      <c r="Z46" s="277"/>
      <c r="AA46" s="277"/>
      <c r="AB46" s="277"/>
      <c r="AC46" s="277"/>
      <c r="AD46" s="277"/>
      <c r="AE46" s="277"/>
      <c r="AF46" s="295" t="s">
        <v>119</v>
      </c>
      <c r="AG46" s="295"/>
      <c r="AH46" s="295"/>
      <c r="AI46" s="295"/>
      <c r="AJ46" s="295"/>
      <c r="AK46" s="295"/>
      <c r="AL46" s="295"/>
      <c r="AM46" s="295"/>
      <c r="AN46" s="295"/>
      <c r="AO46" s="295"/>
      <c r="AP46" s="295"/>
      <c r="AQ46" s="295"/>
      <c r="AR46" s="295"/>
      <c r="AS46" s="295"/>
      <c r="AT46" s="295"/>
      <c r="AU46" s="296"/>
    </row>
    <row r="47" spans="1:47" s="59" customFormat="1" ht="27" customHeight="1">
      <c r="A47" s="343"/>
      <c r="B47" s="319"/>
      <c r="C47" s="319"/>
      <c r="D47" s="319" t="s">
        <v>237</v>
      </c>
      <c r="E47" s="319"/>
      <c r="F47" s="319"/>
      <c r="G47" s="319"/>
      <c r="H47" s="319"/>
      <c r="I47" s="319"/>
      <c r="J47" s="319"/>
      <c r="K47" s="319"/>
      <c r="L47" s="319"/>
      <c r="M47" s="319"/>
      <c r="N47" s="319"/>
      <c r="O47" s="319"/>
      <c r="P47" s="319"/>
      <c r="Q47" s="319"/>
      <c r="R47" s="319"/>
      <c r="S47" s="319"/>
      <c r="T47" s="319"/>
      <c r="U47" s="319" t="s">
        <v>238</v>
      </c>
      <c r="V47" s="319"/>
      <c r="W47" s="319"/>
      <c r="X47" s="319"/>
      <c r="Y47" s="319"/>
      <c r="Z47" s="319"/>
      <c r="AA47" s="319"/>
      <c r="AB47" s="319"/>
      <c r="AC47" s="319"/>
      <c r="AD47" s="319"/>
      <c r="AE47" s="319"/>
      <c r="AF47" s="297"/>
      <c r="AG47" s="297"/>
      <c r="AH47" s="297"/>
      <c r="AI47" s="297"/>
      <c r="AJ47" s="297"/>
      <c r="AK47" s="297"/>
      <c r="AL47" s="297"/>
      <c r="AM47" s="297"/>
      <c r="AN47" s="297"/>
      <c r="AO47" s="297"/>
      <c r="AP47" s="297"/>
      <c r="AQ47" s="297"/>
      <c r="AR47" s="297"/>
      <c r="AS47" s="297"/>
      <c r="AT47" s="297"/>
      <c r="AU47" s="298"/>
    </row>
    <row r="48" ht="9" customHeight="1"/>
    <row r="49" spans="1:42" s="58" customFormat="1" ht="19.5" customHeight="1">
      <c r="A49" s="336" t="s">
        <v>239</v>
      </c>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c r="AA49" s="336"/>
      <c r="AB49" s="336"/>
      <c r="AC49" s="336"/>
      <c r="AD49" s="336"/>
      <c r="AE49" s="336"/>
      <c r="AF49" s="336"/>
      <c r="AG49" s="336"/>
      <c r="AH49" s="336"/>
      <c r="AI49" s="336"/>
      <c r="AJ49" s="336"/>
      <c r="AK49" s="336"/>
      <c r="AL49" s="336"/>
      <c r="AM49" s="336"/>
      <c r="AN49" s="336"/>
      <c r="AO49" s="336"/>
      <c r="AP49" s="336"/>
    </row>
    <row r="50" spans="1:42" s="58" customFormat="1" ht="19.5" customHeight="1">
      <c r="A50" s="336" t="s">
        <v>240</v>
      </c>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6"/>
      <c r="AD50" s="336"/>
      <c r="AE50" s="336"/>
      <c r="AF50" s="336"/>
      <c r="AG50" s="336"/>
      <c r="AH50" s="336"/>
      <c r="AI50" s="336"/>
      <c r="AJ50" s="336"/>
      <c r="AK50" s="336"/>
      <c r="AL50" s="336"/>
      <c r="AM50" s="336"/>
      <c r="AN50" s="336"/>
      <c r="AO50" s="336"/>
      <c r="AP50" s="336"/>
    </row>
    <row r="51" spans="1:42" s="60" customFormat="1" ht="19.5" customHeight="1">
      <c r="A51" s="336" t="s">
        <v>241</v>
      </c>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row>
    <row r="52" spans="1:42" s="58" customFormat="1" ht="19.5" customHeight="1">
      <c r="A52" s="336" t="s">
        <v>311</v>
      </c>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L52" s="336"/>
      <c r="AM52" s="336"/>
      <c r="AN52" s="336"/>
      <c r="AO52" s="336"/>
      <c r="AP52" s="336"/>
    </row>
  </sheetData>
  <sheetProtection/>
  <mergeCells count="49">
    <mergeCell ref="A1:AU1"/>
    <mergeCell ref="A2:D2"/>
    <mergeCell ref="AH2:AN2"/>
    <mergeCell ref="D3:AP3"/>
    <mergeCell ref="AR3:AU3"/>
    <mergeCell ref="D4:O4"/>
    <mergeCell ref="V4:Z4"/>
    <mergeCell ref="AA4:AM4"/>
    <mergeCell ref="AU4:AU6"/>
    <mergeCell ref="AJ5:AL5"/>
    <mergeCell ref="A23:B23"/>
    <mergeCell ref="A31:B31"/>
    <mergeCell ref="A34:B34"/>
    <mergeCell ref="A37:B37"/>
    <mergeCell ref="AA5:AA6"/>
    <mergeCell ref="E5:G5"/>
    <mergeCell ref="H5:L5"/>
    <mergeCell ref="M5:N5"/>
    <mergeCell ref="V5:V6"/>
    <mergeCell ref="A49:AP49"/>
    <mergeCell ref="A50:AP50"/>
    <mergeCell ref="O46:T47"/>
    <mergeCell ref="P4:U5"/>
    <mergeCell ref="AM5:AM6"/>
    <mergeCell ref="AN4:AN6"/>
    <mergeCell ref="A40:B40"/>
    <mergeCell ref="A43:B43"/>
    <mergeCell ref="D46:N46"/>
    <mergeCell ref="U46:AE46"/>
    <mergeCell ref="AF46:AU47"/>
    <mergeCell ref="AS4:AT5"/>
    <mergeCell ref="A46:C47"/>
    <mergeCell ref="W5:Z5"/>
    <mergeCell ref="AB5:AD5"/>
    <mergeCell ref="AE5:AI5"/>
    <mergeCell ref="AR4:AR6"/>
    <mergeCell ref="D47:N47"/>
    <mergeCell ref="U47:AE47"/>
    <mergeCell ref="A10:B10"/>
    <mergeCell ref="AO4:AO6"/>
    <mergeCell ref="AP4:AP6"/>
    <mergeCell ref="AQ3:AQ6"/>
    <mergeCell ref="A51:AP51"/>
    <mergeCell ref="A52:AP52"/>
    <mergeCell ref="A3:A6"/>
    <mergeCell ref="B3:B6"/>
    <mergeCell ref="C3:C6"/>
    <mergeCell ref="D5:D6"/>
    <mergeCell ref="O5:O6"/>
  </mergeCells>
  <printOptions horizontalCentered="1" verticalCentered="1"/>
  <pageMargins left="0.1968503937007874" right="0.1968503937007874" top="0.3937007874015748" bottom="0.15748031496062992" header="0" footer="0"/>
  <pageSetup cellComments="asDisplayed" fitToHeight="1" fitToWidth="1" horizontalDpi="600" verticalDpi="600" orientation="landscape" paperSize="9" scale="63"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IP39"/>
  <sheetViews>
    <sheetView zoomScalePageLayoutView="0" workbookViewId="0" topLeftCell="A10">
      <selection activeCell="L26" sqref="L26"/>
    </sheetView>
  </sheetViews>
  <sheetFormatPr defaultColWidth="9.00390625" defaultRowHeight="14.25"/>
  <cols>
    <col min="1" max="1" width="5.125" style="13" customWidth="1"/>
    <col min="2" max="2" width="10.00390625" style="13" customWidth="1"/>
    <col min="3" max="3" width="9.75390625" style="13" customWidth="1"/>
    <col min="4" max="4" width="15.125" style="13" customWidth="1"/>
    <col min="5" max="5" width="5.875" style="13" customWidth="1"/>
    <col min="6" max="6" width="6.375" style="13" customWidth="1"/>
    <col min="7" max="10" width="5.625" style="13" customWidth="1"/>
    <col min="11" max="11" width="7.75390625" style="13" customWidth="1"/>
    <col min="12" max="12" width="8.50390625" style="13" customWidth="1"/>
    <col min="13" max="20" width="4.375" style="13" customWidth="1"/>
    <col min="21" max="23" width="4.00390625" style="13" customWidth="1"/>
    <col min="24" max="27" width="3.50390625" style="13" customWidth="1"/>
    <col min="28" max="29" width="5.375" style="13" customWidth="1"/>
    <col min="30" max="30" width="5.75390625" style="13" customWidth="1"/>
    <col min="31" max="32" width="5.375" style="13" customWidth="1"/>
    <col min="33" max="33" width="5.75390625" style="13" customWidth="1"/>
    <col min="34" max="35" width="5.375" style="13" customWidth="1"/>
    <col min="36" max="37" width="5.75390625" style="13" customWidth="1"/>
    <col min="38" max="38" width="5.50390625" style="13" customWidth="1"/>
    <col min="39" max="40" width="6.50390625" style="13" customWidth="1"/>
    <col min="41" max="41" width="4.50390625" style="13" customWidth="1"/>
    <col min="42" max="208" width="9.00390625" style="13" customWidth="1"/>
    <col min="209" max="16384" width="9.00390625" style="14" customWidth="1"/>
  </cols>
  <sheetData>
    <row r="1" spans="1:41" ht="24.75" customHeight="1">
      <c r="A1" s="379" t="s">
        <v>243</v>
      </c>
      <c r="B1" s="327"/>
      <c r="C1" s="327"/>
      <c r="D1" s="327"/>
      <c r="E1" s="327"/>
      <c r="F1" s="327"/>
      <c r="G1" s="327"/>
      <c r="H1" s="327"/>
      <c r="I1" s="327"/>
      <c r="J1" s="327"/>
      <c r="K1" s="327"/>
      <c r="L1" s="327"/>
      <c r="M1" s="327"/>
      <c r="N1" s="327"/>
      <c r="O1" s="327"/>
      <c r="P1" s="327"/>
      <c r="Q1" s="327"/>
      <c r="R1" s="327"/>
      <c r="S1" s="327"/>
      <c r="T1" s="327"/>
      <c r="U1" s="327"/>
      <c r="V1" s="327"/>
      <c r="W1" s="327"/>
      <c r="X1" s="327"/>
      <c r="Y1" s="327"/>
      <c r="Z1" s="327"/>
      <c r="AA1" s="327"/>
      <c r="AB1" s="327"/>
      <c r="AC1" s="327"/>
      <c r="AD1" s="327"/>
      <c r="AE1" s="327"/>
      <c r="AF1" s="327"/>
      <c r="AG1" s="327"/>
      <c r="AH1" s="327"/>
      <c r="AI1" s="327"/>
      <c r="AJ1" s="327"/>
      <c r="AK1" s="327"/>
      <c r="AL1" s="327"/>
      <c r="AM1" s="327"/>
      <c r="AN1" s="327"/>
      <c r="AO1" s="327"/>
    </row>
    <row r="2" spans="1:3" ht="7.5" customHeight="1" hidden="1">
      <c r="A2" s="15"/>
      <c r="B2" s="15"/>
      <c r="C2" s="15"/>
    </row>
    <row r="3" spans="1:16" s="9" customFormat="1" ht="27.75" customHeight="1">
      <c r="A3" s="380" t="s">
        <v>476</v>
      </c>
      <c r="B3" s="380"/>
      <c r="C3" s="380"/>
      <c r="D3" s="380"/>
      <c r="E3" s="380"/>
      <c r="P3" s="42" t="s">
        <v>4</v>
      </c>
    </row>
    <row r="4" spans="1:250" s="10" customFormat="1" ht="27" customHeight="1">
      <c r="A4" s="373" t="s">
        <v>7</v>
      </c>
      <c r="B4" s="376" t="s">
        <v>145</v>
      </c>
      <c r="C4" s="370" t="s">
        <v>312</v>
      </c>
      <c r="D4" s="370" t="s">
        <v>245</v>
      </c>
      <c r="E4" s="370" t="s">
        <v>246</v>
      </c>
      <c r="F4" s="370" t="s">
        <v>247</v>
      </c>
      <c r="G4" s="363" t="s">
        <v>26</v>
      </c>
      <c r="H4" s="363"/>
      <c r="I4" s="363"/>
      <c r="J4" s="363"/>
      <c r="K4" s="376" t="s">
        <v>248</v>
      </c>
      <c r="L4" s="376" t="s">
        <v>249</v>
      </c>
      <c r="M4" s="370" t="s">
        <v>250</v>
      </c>
      <c r="N4" s="370"/>
      <c r="O4" s="370"/>
      <c r="P4" s="370"/>
      <c r="Q4" s="370"/>
      <c r="R4" s="370"/>
      <c r="S4" s="370"/>
      <c r="T4" s="370"/>
      <c r="U4" s="364" t="s">
        <v>251</v>
      </c>
      <c r="V4" s="365"/>
      <c r="W4" s="366"/>
      <c r="X4" s="370" t="s">
        <v>252</v>
      </c>
      <c r="Y4" s="370"/>
      <c r="Z4" s="370"/>
      <c r="AA4" s="370"/>
      <c r="AB4" s="381" t="s">
        <v>253</v>
      </c>
      <c r="AC4" s="381"/>
      <c r="AD4" s="381"/>
      <c r="AE4" s="381"/>
      <c r="AF4" s="381"/>
      <c r="AG4" s="381"/>
      <c r="AH4" s="381"/>
      <c r="AI4" s="381"/>
      <c r="AJ4" s="381"/>
      <c r="AK4" s="376" t="s">
        <v>254</v>
      </c>
      <c r="AL4" s="376"/>
      <c r="AM4" s="376"/>
      <c r="AN4" s="376"/>
      <c r="AO4" s="382"/>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6"/>
      <c r="HB4" s="56"/>
      <c r="HC4" s="56"/>
      <c r="HD4" s="56"/>
      <c r="HE4" s="56"/>
      <c r="HF4" s="56"/>
      <c r="HG4" s="56"/>
      <c r="HH4" s="56"/>
      <c r="HI4" s="56"/>
      <c r="HJ4" s="56"/>
      <c r="HK4" s="56"/>
      <c r="HL4" s="56"/>
      <c r="HM4" s="56"/>
      <c r="HN4" s="56"/>
      <c r="HO4" s="56"/>
      <c r="HP4" s="56"/>
      <c r="HQ4" s="56"/>
      <c r="HR4" s="56"/>
      <c r="HS4" s="56"/>
      <c r="HT4" s="56"/>
      <c r="HU4" s="56"/>
      <c r="HV4" s="56"/>
      <c r="HW4" s="56"/>
      <c r="HX4" s="56"/>
      <c r="HY4" s="56"/>
      <c r="HZ4" s="56"/>
      <c r="IA4" s="56"/>
      <c r="IB4" s="56"/>
      <c r="IC4" s="56"/>
      <c r="ID4" s="56"/>
      <c r="IE4" s="56"/>
      <c r="IF4" s="56"/>
      <c r="IG4" s="56"/>
      <c r="IH4" s="56"/>
      <c r="II4" s="56"/>
      <c r="IJ4" s="56"/>
      <c r="IK4" s="56"/>
      <c r="IL4" s="56"/>
      <c r="IM4" s="56"/>
      <c r="IN4" s="56"/>
      <c r="IO4" s="56"/>
      <c r="IP4" s="56"/>
    </row>
    <row r="5" spans="1:250" s="10" customFormat="1" ht="25.5" customHeight="1">
      <c r="A5" s="374"/>
      <c r="B5" s="377"/>
      <c r="C5" s="371"/>
      <c r="D5" s="371"/>
      <c r="E5" s="371"/>
      <c r="F5" s="371"/>
      <c r="G5" s="261"/>
      <c r="H5" s="261"/>
      <c r="I5" s="261"/>
      <c r="J5" s="261"/>
      <c r="K5" s="377"/>
      <c r="L5" s="377"/>
      <c r="M5" s="371"/>
      <c r="N5" s="371"/>
      <c r="O5" s="371"/>
      <c r="P5" s="371"/>
      <c r="Q5" s="371"/>
      <c r="R5" s="371"/>
      <c r="S5" s="371"/>
      <c r="T5" s="371"/>
      <c r="U5" s="367"/>
      <c r="V5" s="368"/>
      <c r="W5" s="369"/>
      <c r="X5" s="371"/>
      <c r="Y5" s="371"/>
      <c r="Z5" s="371"/>
      <c r="AA5" s="371"/>
      <c r="AB5" s="383" t="s">
        <v>255</v>
      </c>
      <c r="AC5" s="383"/>
      <c r="AD5" s="383"/>
      <c r="AE5" s="383" t="s">
        <v>256</v>
      </c>
      <c r="AF5" s="383"/>
      <c r="AG5" s="383"/>
      <c r="AH5" s="383" t="s">
        <v>42</v>
      </c>
      <c r="AI5" s="384"/>
      <c r="AJ5" s="384"/>
      <c r="AK5" s="371" t="s">
        <v>313</v>
      </c>
      <c r="AL5" s="371" t="s">
        <v>314</v>
      </c>
      <c r="AM5" s="334" t="s">
        <v>215</v>
      </c>
      <c r="AN5" s="389"/>
      <c r="AO5" s="385" t="s">
        <v>167</v>
      </c>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6"/>
      <c r="HB5" s="56"/>
      <c r="HC5" s="56"/>
      <c r="HD5" s="56"/>
      <c r="HE5" s="56"/>
      <c r="HF5" s="56"/>
      <c r="HG5" s="56"/>
      <c r="HH5" s="56"/>
      <c r="HI5" s="56"/>
      <c r="HJ5" s="56"/>
      <c r="HK5" s="56"/>
      <c r="HL5" s="56"/>
      <c r="HM5" s="56"/>
      <c r="HN5" s="56"/>
      <c r="HO5" s="56"/>
      <c r="HP5" s="56"/>
      <c r="HQ5" s="56"/>
      <c r="HR5" s="56"/>
      <c r="HS5" s="56"/>
      <c r="HT5" s="56"/>
      <c r="HU5" s="56"/>
      <c r="HV5" s="56"/>
      <c r="HW5" s="56"/>
      <c r="HX5" s="56"/>
      <c r="HY5" s="56"/>
      <c r="HZ5" s="56"/>
      <c r="IA5" s="56"/>
      <c r="IB5" s="56"/>
      <c r="IC5" s="56"/>
      <c r="ID5" s="56"/>
      <c r="IE5" s="56"/>
      <c r="IF5" s="56"/>
      <c r="IG5" s="56"/>
      <c r="IH5" s="56"/>
      <c r="II5" s="56"/>
      <c r="IJ5" s="56"/>
      <c r="IK5" s="56"/>
      <c r="IL5" s="56"/>
      <c r="IM5" s="56"/>
      <c r="IN5" s="56"/>
      <c r="IO5" s="56"/>
      <c r="IP5" s="56"/>
    </row>
    <row r="6" spans="1:41" s="11" customFormat="1" ht="61.5" customHeight="1">
      <c r="A6" s="375"/>
      <c r="B6" s="378"/>
      <c r="C6" s="371"/>
      <c r="D6" s="371"/>
      <c r="E6" s="371"/>
      <c r="F6" s="371"/>
      <c r="G6" s="18" t="s">
        <v>326</v>
      </c>
      <c r="H6" s="18" t="s">
        <v>315</v>
      </c>
      <c r="I6" s="18" t="s">
        <v>316</v>
      </c>
      <c r="J6" s="18" t="s">
        <v>260</v>
      </c>
      <c r="K6" s="378"/>
      <c r="L6" s="378"/>
      <c r="M6" s="16" t="s">
        <v>261</v>
      </c>
      <c r="N6" s="16" t="s">
        <v>36</v>
      </c>
      <c r="O6" s="16" t="s">
        <v>262</v>
      </c>
      <c r="P6" s="16" t="s">
        <v>38</v>
      </c>
      <c r="Q6" s="16" t="s">
        <v>39</v>
      </c>
      <c r="R6" s="16" t="s">
        <v>40</v>
      </c>
      <c r="S6" s="16" t="s">
        <v>263</v>
      </c>
      <c r="T6" s="16" t="s">
        <v>42</v>
      </c>
      <c r="U6" s="16" t="s">
        <v>264</v>
      </c>
      <c r="V6" s="16" t="s">
        <v>265</v>
      </c>
      <c r="W6" s="16" t="s">
        <v>42</v>
      </c>
      <c r="X6" s="22" t="s">
        <v>266</v>
      </c>
      <c r="Y6" s="22" t="s">
        <v>267</v>
      </c>
      <c r="Z6" s="22" t="s">
        <v>268</v>
      </c>
      <c r="AA6" s="22" t="s">
        <v>42</v>
      </c>
      <c r="AB6" s="43" t="s">
        <v>269</v>
      </c>
      <c r="AC6" s="43" t="s">
        <v>270</v>
      </c>
      <c r="AD6" s="43" t="s">
        <v>42</v>
      </c>
      <c r="AE6" s="43" t="s">
        <v>271</v>
      </c>
      <c r="AF6" s="43" t="s">
        <v>272</v>
      </c>
      <c r="AG6" s="43" t="s">
        <v>42</v>
      </c>
      <c r="AH6" s="43" t="s">
        <v>271</v>
      </c>
      <c r="AI6" s="43" t="s">
        <v>272</v>
      </c>
      <c r="AJ6" s="43" t="s">
        <v>42</v>
      </c>
      <c r="AK6" s="388"/>
      <c r="AL6" s="388"/>
      <c r="AM6" s="48" t="s">
        <v>233</v>
      </c>
      <c r="AN6" s="48" t="s">
        <v>234</v>
      </c>
      <c r="AO6" s="385"/>
    </row>
    <row r="7" spans="1:41" s="11" customFormat="1" ht="19.5" customHeight="1">
      <c r="A7" s="19" t="s">
        <v>91</v>
      </c>
      <c r="B7" s="20"/>
      <c r="C7" s="20"/>
      <c r="D7" s="21" t="s">
        <v>97</v>
      </c>
      <c r="E7" s="16" t="s">
        <v>98</v>
      </c>
      <c r="F7" s="22" t="s">
        <v>99</v>
      </c>
      <c r="G7" s="23" t="s">
        <v>99</v>
      </c>
      <c r="H7" s="23" t="s">
        <v>99</v>
      </c>
      <c r="I7" s="23" t="s">
        <v>99</v>
      </c>
      <c r="J7" s="23" t="s">
        <v>99</v>
      </c>
      <c r="K7" s="16"/>
      <c r="L7" s="16"/>
      <c r="M7" s="16" t="s">
        <v>95</v>
      </c>
      <c r="N7" s="16" t="s">
        <v>95</v>
      </c>
      <c r="O7" s="16" t="s">
        <v>96</v>
      </c>
      <c r="P7" s="16" t="s">
        <v>96</v>
      </c>
      <c r="Q7" s="16" t="s">
        <v>96</v>
      </c>
      <c r="R7" s="16" t="s">
        <v>96</v>
      </c>
      <c r="S7" s="16" t="s">
        <v>96</v>
      </c>
      <c r="T7" s="16"/>
      <c r="U7" s="16" t="s">
        <v>92</v>
      </c>
      <c r="V7" s="16" t="s">
        <v>92</v>
      </c>
      <c r="W7" s="16" t="s">
        <v>92</v>
      </c>
      <c r="X7" s="22" t="s">
        <v>92</v>
      </c>
      <c r="Y7" s="22" t="s">
        <v>92</v>
      </c>
      <c r="Z7" s="22" t="s">
        <v>92</v>
      </c>
      <c r="AA7" s="22" t="s">
        <v>92</v>
      </c>
      <c r="AB7" s="43" t="s">
        <v>96</v>
      </c>
      <c r="AC7" s="44" t="s">
        <v>95</v>
      </c>
      <c r="AD7" s="128" t="s">
        <v>317</v>
      </c>
      <c r="AE7" s="43" t="s">
        <v>96</v>
      </c>
      <c r="AF7" s="44" t="s">
        <v>95</v>
      </c>
      <c r="AG7" s="128" t="s">
        <v>317</v>
      </c>
      <c r="AH7" s="43" t="s">
        <v>96</v>
      </c>
      <c r="AI7" s="44" t="s">
        <v>95</v>
      </c>
      <c r="AJ7" s="128" t="s">
        <v>317</v>
      </c>
      <c r="AK7" s="22" t="s">
        <v>101</v>
      </c>
      <c r="AL7" s="22" t="s">
        <v>101</v>
      </c>
      <c r="AM7" s="22" t="s">
        <v>92</v>
      </c>
      <c r="AN7" s="22" t="s">
        <v>92</v>
      </c>
      <c r="AO7" s="51" t="s">
        <v>275</v>
      </c>
    </row>
    <row r="8" spans="1:41" s="11" customFormat="1" ht="18" customHeight="1">
      <c r="A8" s="24" t="s">
        <v>7</v>
      </c>
      <c r="B8" s="16">
        <v>1</v>
      </c>
      <c r="C8" s="16">
        <v>2</v>
      </c>
      <c r="D8" s="16">
        <v>4</v>
      </c>
      <c r="E8" s="16">
        <v>5</v>
      </c>
      <c r="F8" s="16">
        <v>6</v>
      </c>
      <c r="G8" s="16" t="s">
        <v>276</v>
      </c>
      <c r="H8" s="16" t="s">
        <v>277</v>
      </c>
      <c r="I8" s="16" t="s">
        <v>278</v>
      </c>
      <c r="J8" s="16" t="s">
        <v>279</v>
      </c>
      <c r="K8" s="16">
        <v>7</v>
      </c>
      <c r="L8" s="16">
        <v>8</v>
      </c>
      <c r="M8" s="16">
        <v>9</v>
      </c>
      <c r="N8" s="16">
        <v>10</v>
      </c>
      <c r="O8" s="16">
        <v>11</v>
      </c>
      <c r="P8" s="16">
        <v>12</v>
      </c>
      <c r="Q8" s="16">
        <v>13</v>
      </c>
      <c r="R8" s="16">
        <v>14</v>
      </c>
      <c r="S8" s="16">
        <v>15</v>
      </c>
      <c r="T8" s="16">
        <v>16</v>
      </c>
      <c r="U8" s="16">
        <v>17</v>
      </c>
      <c r="V8" s="16">
        <v>18</v>
      </c>
      <c r="W8" s="16">
        <v>19</v>
      </c>
      <c r="X8" s="16">
        <v>20</v>
      </c>
      <c r="Y8" s="16">
        <v>21</v>
      </c>
      <c r="Z8" s="16">
        <v>22</v>
      </c>
      <c r="AA8" s="16">
        <v>23</v>
      </c>
      <c r="AB8" s="16">
        <v>24</v>
      </c>
      <c r="AC8" s="16">
        <v>25</v>
      </c>
      <c r="AD8" s="16">
        <v>26</v>
      </c>
      <c r="AE8" s="16">
        <v>27</v>
      </c>
      <c r="AF8" s="16">
        <v>28</v>
      </c>
      <c r="AG8" s="16">
        <v>29</v>
      </c>
      <c r="AH8" s="16">
        <v>30</v>
      </c>
      <c r="AI8" s="16">
        <v>31</v>
      </c>
      <c r="AJ8" s="16">
        <v>32</v>
      </c>
      <c r="AK8" s="16">
        <v>33</v>
      </c>
      <c r="AL8" s="16">
        <v>34</v>
      </c>
      <c r="AM8" s="16">
        <v>35</v>
      </c>
      <c r="AN8" s="16">
        <v>36</v>
      </c>
      <c r="AO8" s="51">
        <v>37</v>
      </c>
    </row>
    <row r="9" spans="1:41" s="12" customFormat="1" ht="18" customHeight="1">
      <c r="A9" s="25" t="s">
        <v>103</v>
      </c>
      <c r="B9" s="20"/>
      <c r="C9" s="26">
        <f>C10+C13+C16+C19+C22+C25+C28</f>
        <v>0</v>
      </c>
      <c r="D9" s="27"/>
      <c r="E9" s="26">
        <f aca="true" t="shared" si="0" ref="E9:J9">E10+E13+E16+E19+E22+E25+E28</f>
        <v>0</v>
      </c>
      <c r="F9" s="26">
        <f t="shared" si="0"/>
        <v>0</v>
      </c>
      <c r="G9" s="26">
        <f t="shared" si="0"/>
        <v>0</v>
      </c>
      <c r="H9" s="26">
        <f t="shared" si="0"/>
        <v>0</v>
      </c>
      <c r="I9" s="26">
        <f t="shared" si="0"/>
        <v>0</v>
      </c>
      <c r="J9" s="26">
        <f t="shared" si="0"/>
        <v>0</v>
      </c>
      <c r="K9" s="16"/>
      <c r="L9" s="16"/>
      <c r="M9" s="26">
        <f aca="true" t="shared" si="1" ref="M9:AC9">M10+M13+M16+M19+M22+M25+M28</f>
        <v>0</v>
      </c>
      <c r="N9" s="26">
        <f t="shared" si="1"/>
        <v>0</v>
      </c>
      <c r="O9" s="26">
        <f t="shared" si="1"/>
        <v>0</v>
      </c>
      <c r="P9" s="26">
        <f t="shared" si="1"/>
        <v>0</v>
      </c>
      <c r="Q9" s="26">
        <f t="shared" si="1"/>
        <v>0</v>
      </c>
      <c r="R9" s="26">
        <f t="shared" si="1"/>
        <v>0</v>
      </c>
      <c r="S9" s="26">
        <f t="shared" si="1"/>
        <v>0</v>
      </c>
      <c r="T9" s="26">
        <f t="shared" si="1"/>
        <v>0</v>
      </c>
      <c r="U9" s="26">
        <f t="shared" si="1"/>
        <v>0</v>
      </c>
      <c r="V9" s="26">
        <f t="shared" si="1"/>
        <v>0</v>
      </c>
      <c r="W9" s="26">
        <f t="shared" si="1"/>
        <v>0</v>
      </c>
      <c r="X9" s="26">
        <f t="shared" si="1"/>
        <v>0</v>
      </c>
      <c r="Y9" s="26">
        <f t="shared" si="1"/>
        <v>0</v>
      </c>
      <c r="Z9" s="26">
        <f t="shared" si="1"/>
        <v>0</v>
      </c>
      <c r="AA9" s="26">
        <f t="shared" si="1"/>
        <v>0</v>
      </c>
      <c r="AB9" s="26">
        <f t="shared" si="1"/>
        <v>0</v>
      </c>
      <c r="AC9" s="26">
        <f t="shared" si="1"/>
        <v>0</v>
      </c>
      <c r="AD9" s="45"/>
      <c r="AE9" s="26">
        <f>AE10+AE13+AE16+AE19+AE22+AE25+AE28</f>
        <v>0</v>
      </c>
      <c r="AF9" s="26">
        <f>AF10+AF13+AF16+AF19+AF22+AF25+AF28</f>
        <v>0</v>
      </c>
      <c r="AG9" s="45"/>
      <c r="AH9" s="26">
        <f>AH10+AH13+AH16+AH19+AH22+AH25+AH28</f>
        <v>0</v>
      </c>
      <c r="AI9" s="26">
        <f>AI10+AI13+AI16+AI19+AI22+AI25+AI28</f>
        <v>0</v>
      </c>
      <c r="AJ9" s="45"/>
      <c r="AK9" s="26">
        <f>AK10+AK13+AK16+AK19+AK22+AK25+AK28</f>
        <v>0</v>
      </c>
      <c r="AL9" s="26">
        <f>AL10+AL13+AL16+AL19+AL22+AL25+AL28</f>
        <v>0</v>
      </c>
      <c r="AM9" s="26">
        <f>AM10+AM13+AM16+AM19+AM22+AM25+AM28</f>
        <v>0</v>
      </c>
      <c r="AN9" s="26">
        <f>AN10+AN13+AN16+AN19+AN22+AN25+AN28</f>
        <v>0</v>
      </c>
      <c r="AO9" s="52">
        <f>AO10+AO13+AO16+AO19+AO22+AO25+AO28</f>
        <v>0</v>
      </c>
    </row>
    <row r="10" spans="1:41" s="12" customFormat="1" ht="13.5" customHeight="1">
      <c r="A10" s="320" t="s">
        <v>104</v>
      </c>
      <c r="B10" s="321"/>
      <c r="C10" s="28">
        <f aca="true" t="shared" si="2" ref="C10:AF10">SUM(C11:C12)</f>
        <v>0</v>
      </c>
      <c r="D10" s="28">
        <f t="shared" si="2"/>
        <v>0</v>
      </c>
      <c r="E10" s="28">
        <f t="shared" si="2"/>
        <v>0</v>
      </c>
      <c r="F10" s="28">
        <f t="shared" si="2"/>
        <v>0</v>
      </c>
      <c r="G10" s="28">
        <f t="shared" si="2"/>
        <v>0</v>
      </c>
      <c r="H10" s="28">
        <f t="shared" si="2"/>
        <v>0</v>
      </c>
      <c r="I10" s="28">
        <f t="shared" si="2"/>
        <v>0</v>
      </c>
      <c r="J10" s="28">
        <f t="shared" si="2"/>
        <v>0</v>
      </c>
      <c r="K10" s="28">
        <f t="shared" si="2"/>
        <v>0</v>
      </c>
      <c r="L10" s="28">
        <f t="shared" si="2"/>
        <v>0</v>
      </c>
      <c r="M10" s="28">
        <f t="shared" si="2"/>
        <v>0</v>
      </c>
      <c r="N10" s="28">
        <f t="shared" si="2"/>
        <v>0</v>
      </c>
      <c r="O10" s="28">
        <f t="shared" si="2"/>
        <v>0</v>
      </c>
      <c r="P10" s="28">
        <f t="shared" si="2"/>
        <v>0</v>
      </c>
      <c r="Q10" s="28">
        <f t="shared" si="2"/>
        <v>0</v>
      </c>
      <c r="R10" s="28">
        <f t="shared" si="2"/>
        <v>0</v>
      </c>
      <c r="S10" s="28">
        <f t="shared" si="2"/>
        <v>0</v>
      </c>
      <c r="T10" s="28">
        <f t="shared" si="2"/>
        <v>0</v>
      </c>
      <c r="U10" s="28">
        <f t="shared" si="2"/>
        <v>0</v>
      </c>
      <c r="V10" s="28">
        <f t="shared" si="2"/>
        <v>0</v>
      </c>
      <c r="W10" s="28">
        <f t="shared" si="2"/>
        <v>0</v>
      </c>
      <c r="X10" s="28">
        <f t="shared" si="2"/>
        <v>0</v>
      </c>
      <c r="Y10" s="28">
        <f t="shared" si="2"/>
        <v>0</v>
      </c>
      <c r="Z10" s="28">
        <f t="shared" si="2"/>
        <v>0</v>
      </c>
      <c r="AA10" s="28">
        <f t="shared" si="2"/>
        <v>0</v>
      </c>
      <c r="AB10" s="28">
        <f t="shared" si="2"/>
        <v>0</v>
      </c>
      <c r="AC10" s="28">
        <f t="shared" si="2"/>
        <v>0</v>
      </c>
      <c r="AD10" s="28">
        <f t="shared" si="2"/>
        <v>0</v>
      </c>
      <c r="AE10" s="28">
        <f t="shared" si="2"/>
        <v>0</v>
      </c>
      <c r="AF10" s="28">
        <f t="shared" si="2"/>
        <v>0</v>
      </c>
      <c r="AG10" s="28">
        <f aca="true" t="shared" si="3" ref="AG10:AO10">SUM(AG11:AG12)</f>
        <v>0</v>
      </c>
      <c r="AH10" s="28">
        <f t="shared" si="3"/>
        <v>0</v>
      </c>
      <c r="AI10" s="28">
        <f t="shared" si="3"/>
        <v>0</v>
      </c>
      <c r="AJ10" s="28">
        <f t="shared" si="3"/>
        <v>0</v>
      </c>
      <c r="AK10" s="28">
        <f t="shared" si="3"/>
        <v>0</v>
      </c>
      <c r="AL10" s="28">
        <f t="shared" si="3"/>
        <v>0</v>
      </c>
      <c r="AM10" s="28">
        <f t="shared" si="3"/>
        <v>0</v>
      </c>
      <c r="AN10" s="28">
        <f t="shared" si="3"/>
        <v>0</v>
      </c>
      <c r="AO10" s="53">
        <f t="shared" si="3"/>
        <v>0</v>
      </c>
    </row>
    <row r="11" spans="1:41" s="12" customFormat="1" ht="13.5" customHeight="1">
      <c r="A11" s="29">
        <v>1</v>
      </c>
      <c r="B11" s="30" t="s">
        <v>105</v>
      </c>
      <c r="C11" s="31"/>
      <c r="D11" s="31"/>
      <c r="E11" s="31"/>
      <c r="F11" s="28">
        <f>SUM(G11:J11)</f>
        <v>0</v>
      </c>
      <c r="G11" s="31"/>
      <c r="H11" s="31"/>
      <c r="I11" s="31"/>
      <c r="J11" s="31"/>
      <c r="K11" s="31"/>
      <c r="L11" s="31"/>
      <c r="M11" s="31"/>
      <c r="N11" s="31"/>
      <c r="O11" s="31"/>
      <c r="P11" s="31"/>
      <c r="Q11" s="31"/>
      <c r="R11" s="31"/>
      <c r="S11" s="31"/>
      <c r="T11" s="31"/>
      <c r="U11" s="31"/>
      <c r="V11" s="31"/>
      <c r="W11" s="28"/>
      <c r="X11" s="31"/>
      <c r="Y11" s="31"/>
      <c r="Z11" s="31"/>
      <c r="AA11" s="28"/>
      <c r="AB11" s="31"/>
      <c r="AC11" s="31"/>
      <c r="AD11" s="31"/>
      <c r="AE11" s="31"/>
      <c r="AF11" s="31"/>
      <c r="AG11" s="31"/>
      <c r="AH11" s="31"/>
      <c r="AI11" s="31"/>
      <c r="AJ11" s="31"/>
      <c r="AK11" s="31"/>
      <c r="AL11" s="31"/>
      <c r="AM11" s="31"/>
      <c r="AN11" s="31"/>
      <c r="AO11" s="54"/>
    </row>
    <row r="12" spans="1:41" s="12" customFormat="1" ht="13.5" customHeight="1">
      <c r="A12" s="29">
        <v>2</v>
      </c>
      <c r="B12" s="30" t="s">
        <v>106</v>
      </c>
      <c r="C12" s="31"/>
      <c r="D12" s="31"/>
      <c r="E12" s="31"/>
      <c r="F12" s="28">
        <f>SUM(G12:J12)</f>
        <v>0</v>
      </c>
      <c r="G12" s="31"/>
      <c r="H12" s="31"/>
      <c r="I12" s="31"/>
      <c r="J12" s="31"/>
      <c r="K12" s="31"/>
      <c r="L12" s="31"/>
      <c r="M12" s="31"/>
      <c r="N12" s="31"/>
      <c r="O12" s="31"/>
      <c r="P12" s="31"/>
      <c r="Q12" s="31"/>
      <c r="R12" s="31"/>
      <c r="S12" s="31"/>
      <c r="T12" s="31"/>
      <c r="U12" s="31"/>
      <c r="V12" s="31"/>
      <c r="W12" s="28"/>
      <c r="X12" s="31"/>
      <c r="Y12" s="31"/>
      <c r="Z12" s="31"/>
      <c r="AA12" s="28"/>
      <c r="AB12" s="31"/>
      <c r="AC12" s="31"/>
      <c r="AD12" s="31"/>
      <c r="AE12" s="31"/>
      <c r="AF12" s="31"/>
      <c r="AG12" s="31"/>
      <c r="AH12" s="31"/>
      <c r="AI12" s="31"/>
      <c r="AJ12" s="31"/>
      <c r="AK12" s="31"/>
      <c r="AL12" s="31"/>
      <c r="AM12" s="31"/>
      <c r="AN12" s="31"/>
      <c r="AO12" s="54"/>
    </row>
    <row r="13" spans="1:41" s="12" customFormat="1" ht="13.5" customHeight="1">
      <c r="A13" s="320" t="s">
        <v>107</v>
      </c>
      <c r="B13" s="321"/>
      <c r="C13" s="28">
        <f aca="true" t="shared" si="4" ref="C13:AO13">SUM(C14:C15)</f>
        <v>0</v>
      </c>
      <c r="D13" s="28">
        <f t="shared" si="4"/>
        <v>0</v>
      </c>
      <c r="E13" s="28">
        <f t="shared" si="4"/>
        <v>0</v>
      </c>
      <c r="F13" s="28">
        <f t="shared" si="4"/>
        <v>0</v>
      </c>
      <c r="G13" s="28">
        <f t="shared" si="4"/>
        <v>0</v>
      </c>
      <c r="H13" s="28">
        <f t="shared" si="4"/>
        <v>0</v>
      </c>
      <c r="I13" s="28">
        <f t="shared" si="4"/>
        <v>0</v>
      </c>
      <c r="J13" s="28">
        <f t="shared" si="4"/>
        <v>0</v>
      </c>
      <c r="K13" s="28">
        <f t="shared" si="4"/>
        <v>0</v>
      </c>
      <c r="L13" s="28">
        <f t="shared" si="4"/>
        <v>0</v>
      </c>
      <c r="M13" s="28">
        <f t="shared" si="4"/>
        <v>0</v>
      </c>
      <c r="N13" s="28">
        <f t="shared" si="4"/>
        <v>0</v>
      </c>
      <c r="O13" s="28">
        <f t="shared" si="4"/>
        <v>0</v>
      </c>
      <c r="P13" s="28">
        <f t="shared" si="4"/>
        <v>0</v>
      </c>
      <c r="Q13" s="28">
        <f t="shared" si="4"/>
        <v>0</v>
      </c>
      <c r="R13" s="28">
        <f t="shared" si="4"/>
        <v>0</v>
      </c>
      <c r="S13" s="28">
        <f t="shared" si="4"/>
        <v>0</v>
      </c>
      <c r="T13" s="28">
        <f t="shared" si="4"/>
        <v>0</v>
      </c>
      <c r="U13" s="28">
        <f t="shared" si="4"/>
        <v>0</v>
      </c>
      <c r="V13" s="28">
        <f t="shared" si="4"/>
        <v>0</v>
      </c>
      <c r="W13" s="28">
        <f t="shared" si="4"/>
        <v>0</v>
      </c>
      <c r="X13" s="28">
        <f t="shared" si="4"/>
        <v>0</v>
      </c>
      <c r="Y13" s="28">
        <f t="shared" si="4"/>
        <v>0</v>
      </c>
      <c r="Z13" s="28">
        <f t="shared" si="4"/>
        <v>0</v>
      </c>
      <c r="AA13" s="28">
        <f t="shared" si="4"/>
        <v>0</v>
      </c>
      <c r="AB13" s="28">
        <f t="shared" si="4"/>
        <v>0</v>
      </c>
      <c r="AC13" s="28">
        <f t="shared" si="4"/>
        <v>0</v>
      </c>
      <c r="AD13" s="28">
        <f t="shared" si="4"/>
        <v>0</v>
      </c>
      <c r="AE13" s="28">
        <f t="shared" si="4"/>
        <v>0</v>
      </c>
      <c r="AF13" s="28">
        <f t="shared" si="4"/>
        <v>0</v>
      </c>
      <c r="AG13" s="28">
        <f t="shared" si="4"/>
        <v>0</v>
      </c>
      <c r="AH13" s="28">
        <f t="shared" si="4"/>
        <v>0</v>
      </c>
      <c r="AI13" s="28">
        <f t="shared" si="4"/>
        <v>0</v>
      </c>
      <c r="AJ13" s="28">
        <f t="shared" si="4"/>
        <v>0</v>
      </c>
      <c r="AK13" s="28">
        <f t="shared" si="4"/>
        <v>0</v>
      </c>
      <c r="AL13" s="28">
        <f t="shared" si="4"/>
        <v>0</v>
      </c>
      <c r="AM13" s="28">
        <f t="shared" si="4"/>
        <v>0</v>
      </c>
      <c r="AN13" s="28">
        <f t="shared" si="4"/>
        <v>0</v>
      </c>
      <c r="AO13" s="53">
        <f t="shared" si="4"/>
        <v>0</v>
      </c>
    </row>
    <row r="14" spans="1:41" s="12" customFormat="1" ht="13.5" customHeight="1">
      <c r="A14" s="29">
        <v>1</v>
      </c>
      <c r="B14" s="130"/>
      <c r="C14" s="163"/>
      <c r="D14" s="168"/>
      <c r="E14" s="31"/>
      <c r="F14" s="165"/>
      <c r="G14" s="31"/>
      <c r="H14" s="31"/>
      <c r="I14" s="31"/>
      <c r="J14" s="31"/>
      <c r="K14" s="31"/>
      <c r="L14" s="31"/>
      <c r="M14" s="31"/>
      <c r="N14" s="31"/>
      <c r="O14" s="31"/>
      <c r="P14" s="31"/>
      <c r="Q14" s="31"/>
      <c r="R14" s="31"/>
      <c r="S14" s="31"/>
      <c r="T14" s="31"/>
      <c r="U14" s="31"/>
      <c r="V14" s="31"/>
      <c r="W14" s="28"/>
      <c r="X14" s="31"/>
      <c r="Y14" s="31"/>
      <c r="Z14" s="31"/>
      <c r="AA14" s="28"/>
      <c r="AB14" s="31"/>
      <c r="AC14" s="31"/>
      <c r="AD14" s="31"/>
      <c r="AE14" s="31"/>
      <c r="AF14" s="31"/>
      <c r="AG14" s="31"/>
      <c r="AH14" s="31"/>
      <c r="AI14" s="31"/>
      <c r="AJ14" s="31"/>
      <c r="AK14" s="31"/>
      <c r="AL14" s="31"/>
      <c r="AM14" s="31"/>
      <c r="AN14" s="31"/>
      <c r="AO14" s="54"/>
    </row>
    <row r="15" spans="1:41" s="12" customFormat="1" ht="16.5" customHeight="1">
      <c r="A15" s="29">
        <v>2</v>
      </c>
      <c r="B15" s="130"/>
      <c r="C15" s="163"/>
      <c r="D15" s="168"/>
      <c r="E15" s="31"/>
      <c r="F15" s="165"/>
      <c r="G15" s="31"/>
      <c r="H15" s="31"/>
      <c r="I15" s="31"/>
      <c r="J15" s="31"/>
      <c r="K15" s="31"/>
      <c r="L15" s="31"/>
      <c r="M15" s="31"/>
      <c r="N15" s="31"/>
      <c r="O15" s="31"/>
      <c r="P15" s="31"/>
      <c r="Q15" s="31"/>
      <c r="R15" s="31"/>
      <c r="S15" s="31"/>
      <c r="T15" s="31"/>
      <c r="U15" s="31"/>
      <c r="V15" s="31"/>
      <c r="W15" s="28"/>
      <c r="X15" s="31"/>
      <c r="Y15" s="31"/>
      <c r="Z15" s="31"/>
      <c r="AA15" s="28"/>
      <c r="AB15" s="31"/>
      <c r="AC15" s="31"/>
      <c r="AD15" s="31"/>
      <c r="AE15" s="31"/>
      <c r="AF15" s="31"/>
      <c r="AG15" s="31"/>
      <c r="AH15" s="31"/>
      <c r="AI15" s="31"/>
      <c r="AJ15" s="31"/>
      <c r="AK15" s="31"/>
      <c r="AL15" s="31"/>
      <c r="AM15" s="31"/>
      <c r="AN15" s="31"/>
      <c r="AO15" s="54"/>
    </row>
    <row r="16" spans="1:41" s="12" customFormat="1" ht="13.5" customHeight="1">
      <c r="A16" s="320" t="s">
        <v>109</v>
      </c>
      <c r="B16" s="321"/>
      <c r="C16" s="28">
        <f aca="true" t="shared" si="5" ref="C16:AF16">SUM(C17:C18)</f>
        <v>0</v>
      </c>
      <c r="D16" s="28">
        <f t="shared" si="5"/>
        <v>0</v>
      </c>
      <c r="E16" s="28">
        <f t="shared" si="5"/>
        <v>0</v>
      </c>
      <c r="F16" s="28">
        <f t="shared" si="5"/>
        <v>0</v>
      </c>
      <c r="G16" s="28">
        <f t="shared" si="5"/>
        <v>0</v>
      </c>
      <c r="H16" s="28">
        <f t="shared" si="5"/>
        <v>0</v>
      </c>
      <c r="I16" s="28">
        <f t="shared" si="5"/>
        <v>0</v>
      </c>
      <c r="J16" s="28">
        <f t="shared" si="5"/>
        <v>0</v>
      </c>
      <c r="K16" s="28">
        <f t="shared" si="5"/>
        <v>0</v>
      </c>
      <c r="L16" s="28">
        <f t="shared" si="5"/>
        <v>0</v>
      </c>
      <c r="M16" s="28">
        <f t="shared" si="5"/>
        <v>0</v>
      </c>
      <c r="N16" s="28">
        <f t="shared" si="5"/>
        <v>0</v>
      </c>
      <c r="O16" s="28">
        <f t="shared" si="5"/>
        <v>0</v>
      </c>
      <c r="P16" s="28">
        <f t="shared" si="5"/>
        <v>0</v>
      </c>
      <c r="Q16" s="28">
        <f t="shared" si="5"/>
        <v>0</v>
      </c>
      <c r="R16" s="28">
        <f t="shared" si="5"/>
        <v>0</v>
      </c>
      <c r="S16" s="28">
        <f t="shared" si="5"/>
        <v>0</v>
      </c>
      <c r="T16" s="28">
        <f t="shared" si="5"/>
        <v>0</v>
      </c>
      <c r="U16" s="28">
        <f t="shared" si="5"/>
        <v>0</v>
      </c>
      <c r="V16" s="28">
        <f t="shared" si="5"/>
        <v>0</v>
      </c>
      <c r="W16" s="28">
        <f t="shared" si="5"/>
        <v>0</v>
      </c>
      <c r="X16" s="28">
        <f t="shared" si="5"/>
        <v>0</v>
      </c>
      <c r="Y16" s="28">
        <f t="shared" si="5"/>
        <v>0</v>
      </c>
      <c r="Z16" s="28">
        <f t="shared" si="5"/>
        <v>0</v>
      </c>
      <c r="AA16" s="28">
        <f t="shared" si="5"/>
        <v>0</v>
      </c>
      <c r="AB16" s="28">
        <f t="shared" si="5"/>
        <v>0</v>
      </c>
      <c r="AC16" s="28">
        <f t="shared" si="5"/>
        <v>0</v>
      </c>
      <c r="AD16" s="28">
        <f t="shared" si="5"/>
        <v>0</v>
      </c>
      <c r="AE16" s="28">
        <f t="shared" si="5"/>
        <v>0</v>
      </c>
      <c r="AF16" s="28">
        <f t="shared" si="5"/>
        <v>0</v>
      </c>
      <c r="AG16" s="28">
        <f aca="true" t="shared" si="6" ref="AG16:AO16">SUM(AG17:AG18)</f>
        <v>0</v>
      </c>
      <c r="AH16" s="28">
        <f t="shared" si="6"/>
        <v>0</v>
      </c>
      <c r="AI16" s="28">
        <f t="shared" si="6"/>
        <v>0</v>
      </c>
      <c r="AJ16" s="28">
        <f t="shared" si="6"/>
        <v>0</v>
      </c>
      <c r="AK16" s="28">
        <f t="shared" si="6"/>
        <v>0</v>
      </c>
      <c r="AL16" s="28">
        <f t="shared" si="6"/>
        <v>0</v>
      </c>
      <c r="AM16" s="28">
        <f t="shared" si="6"/>
        <v>0</v>
      </c>
      <c r="AN16" s="28">
        <f t="shared" si="6"/>
        <v>0</v>
      </c>
      <c r="AO16" s="53">
        <f t="shared" si="6"/>
        <v>0</v>
      </c>
    </row>
    <row r="17" spans="1:41" s="12" customFormat="1" ht="13.5" customHeight="1">
      <c r="A17" s="29">
        <v>1</v>
      </c>
      <c r="B17" s="30" t="s">
        <v>110</v>
      </c>
      <c r="C17" s="31"/>
      <c r="D17" s="31"/>
      <c r="E17" s="31"/>
      <c r="F17" s="28">
        <f>SUM(G17:J17)</f>
        <v>0</v>
      </c>
      <c r="G17" s="31"/>
      <c r="H17" s="31"/>
      <c r="I17" s="31"/>
      <c r="J17" s="31"/>
      <c r="K17" s="31"/>
      <c r="L17" s="31"/>
      <c r="M17" s="31"/>
      <c r="N17" s="31"/>
      <c r="O17" s="31"/>
      <c r="P17" s="31"/>
      <c r="Q17" s="31"/>
      <c r="R17" s="31"/>
      <c r="S17" s="31"/>
      <c r="T17" s="31"/>
      <c r="U17" s="31"/>
      <c r="V17" s="31"/>
      <c r="W17" s="28"/>
      <c r="X17" s="31"/>
      <c r="Y17" s="31"/>
      <c r="Z17" s="31"/>
      <c r="AA17" s="28"/>
      <c r="AB17" s="31"/>
      <c r="AC17" s="31"/>
      <c r="AD17" s="31"/>
      <c r="AE17" s="31"/>
      <c r="AF17" s="31"/>
      <c r="AG17" s="31"/>
      <c r="AH17" s="31"/>
      <c r="AI17" s="31"/>
      <c r="AJ17" s="31"/>
      <c r="AK17" s="31"/>
      <c r="AL17" s="31"/>
      <c r="AM17" s="31"/>
      <c r="AN17" s="31"/>
      <c r="AO17" s="54"/>
    </row>
    <row r="18" spans="1:41" s="12" customFormat="1" ht="13.5" customHeight="1">
      <c r="A18" s="29">
        <v>2</v>
      </c>
      <c r="B18" s="30" t="s">
        <v>110</v>
      </c>
      <c r="C18" s="31"/>
      <c r="D18" s="31"/>
      <c r="E18" s="31"/>
      <c r="F18" s="28">
        <f>SUM(G18:J18)</f>
        <v>0</v>
      </c>
      <c r="G18" s="31"/>
      <c r="H18" s="31"/>
      <c r="I18" s="31"/>
      <c r="J18" s="31"/>
      <c r="K18" s="31"/>
      <c r="L18" s="31"/>
      <c r="M18" s="31"/>
      <c r="N18" s="31"/>
      <c r="O18" s="31"/>
      <c r="P18" s="31"/>
      <c r="Q18" s="31"/>
      <c r="R18" s="31"/>
      <c r="S18" s="31"/>
      <c r="T18" s="31"/>
      <c r="U18" s="31"/>
      <c r="V18" s="31"/>
      <c r="W18" s="28"/>
      <c r="X18" s="31"/>
      <c r="Y18" s="31"/>
      <c r="Z18" s="31"/>
      <c r="AA18" s="28"/>
      <c r="AB18" s="31"/>
      <c r="AC18" s="31"/>
      <c r="AD18" s="31"/>
      <c r="AE18" s="31"/>
      <c r="AF18" s="31"/>
      <c r="AG18" s="31"/>
      <c r="AH18" s="31"/>
      <c r="AI18" s="31"/>
      <c r="AJ18" s="31"/>
      <c r="AK18" s="31"/>
      <c r="AL18" s="31"/>
      <c r="AM18" s="31"/>
      <c r="AN18" s="31"/>
      <c r="AO18" s="54"/>
    </row>
    <row r="19" spans="1:41" s="12" customFormat="1" ht="13.5" customHeight="1">
      <c r="A19" s="320" t="s">
        <v>111</v>
      </c>
      <c r="B19" s="321"/>
      <c r="C19" s="28">
        <f aca="true" t="shared" si="7" ref="C19:AF19">SUM(C20:C21)</f>
        <v>0</v>
      </c>
      <c r="D19" s="28">
        <f t="shared" si="7"/>
        <v>0</v>
      </c>
      <c r="E19" s="28">
        <f t="shared" si="7"/>
        <v>0</v>
      </c>
      <c r="F19" s="28">
        <f t="shared" si="7"/>
        <v>0</v>
      </c>
      <c r="G19" s="28">
        <f t="shared" si="7"/>
        <v>0</v>
      </c>
      <c r="H19" s="28">
        <f t="shared" si="7"/>
        <v>0</v>
      </c>
      <c r="I19" s="28">
        <f t="shared" si="7"/>
        <v>0</v>
      </c>
      <c r="J19" s="28">
        <f t="shared" si="7"/>
        <v>0</v>
      </c>
      <c r="K19" s="28">
        <f t="shared" si="7"/>
        <v>0</v>
      </c>
      <c r="L19" s="28">
        <f t="shared" si="7"/>
        <v>0</v>
      </c>
      <c r="M19" s="28">
        <f t="shared" si="7"/>
        <v>0</v>
      </c>
      <c r="N19" s="28">
        <f t="shared" si="7"/>
        <v>0</v>
      </c>
      <c r="O19" s="28">
        <f t="shared" si="7"/>
        <v>0</v>
      </c>
      <c r="P19" s="28">
        <f t="shared" si="7"/>
        <v>0</v>
      </c>
      <c r="Q19" s="28">
        <f t="shared" si="7"/>
        <v>0</v>
      </c>
      <c r="R19" s="28">
        <f t="shared" si="7"/>
        <v>0</v>
      </c>
      <c r="S19" s="28">
        <f t="shared" si="7"/>
        <v>0</v>
      </c>
      <c r="T19" s="28">
        <f t="shared" si="7"/>
        <v>0</v>
      </c>
      <c r="U19" s="28">
        <f t="shared" si="7"/>
        <v>0</v>
      </c>
      <c r="V19" s="28">
        <f t="shared" si="7"/>
        <v>0</v>
      </c>
      <c r="W19" s="28">
        <f t="shared" si="7"/>
        <v>0</v>
      </c>
      <c r="X19" s="28">
        <f t="shared" si="7"/>
        <v>0</v>
      </c>
      <c r="Y19" s="28">
        <f t="shared" si="7"/>
        <v>0</v>
      </c>
      <c r="Z19" s="28">
        <f t="shared" si="7"/>
        <v>0</v>
      </c>
      <c r="AA19" s="28">
        <f t="shared" si="7"/>
        <v>0</v>
      </c>
      <c r="AB19" s="28">
        <f t="shared" si="7"/>
        <v>0</v>
      </c>
      <c r="AC19" s="28">
        <f t="shared" si="7"/>
        <v>0</v>
      </c>
      <c r="AD19" s="28">
        <f t="shared" si="7"/>
        <v>0</v>
      </c>
      <c r="AE19" s="28">
        <f t="shared" si="7"/>
        <v>0</v>
      </c>
      <c r="AF19" s="28">
        <f t="shared" si="7"/>
        <v>0</v>
      </c>
      <c r="AG19" s="28">
        <f aca="true" t="shared" si="8" ref="AG19:AO19">SUM(AG20:AG21)</f>
        <v>0</v>
      </c>
      <c r="AH19" s="28">
        <f t="shared" si="8"/>
        <v>0</v>
      </c>
      <c r="AI19" s="28">
        <f t="shared" si="8"/>
        <v>0</v>
      </c>
      <c r="AJ19" s="28">
        <f t="shared" si="8"/>
        <v>0</v>
      </c>
      <c r="AK19" s="28">
        <f t="shared" si="8"/>
        <v>0</v>
      </c>
      <c r="AL19" s="28">
        <f t="shared" si="8"/>
        <v>0</v>
      </c>
      <c r="AM19" s="28">
        <f t="shared" si="8"/>
        <v>0</v>
      </c>
      <c r="AN19" s="28">
        <f t="shared" si="8"/>
        <v>0</v>
      </c>
      <c r="AO19" s="53">
        <f t="shared" si="8"/>
        <v>0</v>
      </c>
    </row>
    <row r="20" spans="1:41" s="12" customFormat="1" ht="13.5" customHeight="1">
      <c r="A20" s="29">
        <v>1</v>
      </c>
      <c r="B20" s="30" t="s">
        <v>112</v>
      </c>
      <c r="C20" s="31"/>
      <c r="D20" s="31"/>
      <c r="E20" s="31"/>
      <c r="F20" s="28">
        <f>SUM(G20:J20)</f>
        <v>0</v>
      </c>
      <c r="G20" s="31"/>
      <c r="H20" s="31"/>
      <c r="I20" s="31"/>
      <c r="J20" s="31"/>
      <c r="K20" s="31"/>
      <c r="L20" s="31"/>
      <c r="M20" s="31"/>
      <c r="N20" s="31"/>
      <c r="O20" s="31"/>
      <c r="P20" s="31"/>
      <c r="Q20" s="31"/>
      <c r="R20" s="31"/>
      <c r="S20" s="31"/>
      <c r="T20" s="31"/>
      <c r="U20" s="31"/>
      <c r="V20" s="31"/>
      <c r="W20" s="28"/>
      <c r="X20" s="31"/>
      <c r="Y20" s="31"/>
      <c r="Z20" s="31"/>
      <c r="AA20" s="28"/>
      <c r="AB20" s="31"/>
      <c r="AC20" s="31"/>
      <c r="AD20" s="31"/>
      <c r="AE20" s="31"/>
      <c r="AF20" s="31"/>
      <c r="AG20" s="31"/>
      <c r="AH20" s="31"/>
      <c r="AI20" s="31"/>
      <c r="AJ20" s="31"/>
      <c r="AK20" s="31"/>
      <c r="AL20" s="31"/>
      <c r="AM20" s="31"/>
      <c r="AN20" s="31"/>
      <c r="AO20" s="54"/>
    </row>
    <row r="21" spans="1:41" s="12" customFormat="1" ht="13.5" customHeight="1">
      <c r="A21" s="29">
        <v>2</v>
      </c>
      <c r="B21" s="30" t="s">
        <v>112</v>
      </c>
      <c r="C21" s="31"/>
      <c r="D21" s="31"/>
      <c r="E21" s="31"/>
      <c r="F21" s="28">
        <f>SUM(G21:J21)</f>
        <v>0</v>
      </c>
      <c r="G21" s="31"/>
      <c r="H21" s="31"/>
      <c r="I21" s="31"/>
      <c r="J21" s="31"/>
      <c r="K21" s="31"/>
      <c r="L21" s="31"/>
      <c r="M21" s="31"/>
      <c r="N21" s="31"/>
      <c r="O21" s="31"/>
      <c r="P21" s="31"/>
      <c r="Q21" s="31"/>
      <c r="R21" s="31"/>
      <c r="S21" s="31"/>
      <c r="T21" s="31"/>
      <c r="U21" s="31"/>
      <c r="V21" s="31"/>
      <c r="W21" s="28"/>
      <c r="X21" s="31"/>
      <c r="Y21" s="31"/>
      <c r="Z21" s="31"/>
      <c r="AA21" s="28"/>
      <c r="AB21" s="31"/>
      <c r="AC21" s="31"/>
      <c r="AD21" s="31"/>
      <c r="AE21" s="31"/>
      <c r="AF21" s="31"/>
      <c r="AG21" s="31"/>
      <c r="AH21" s="31"/>
      <c r="AI21" s="31"/>
      <c r="AJ21" s="31"/>
      <c r="AK21" s="31"/>
      <c r="AL21" s="31"/>
      <c r="AM21" s="31"/>
      <c r="AN21" s="31"/>
      <c r="AO21" s="54"/>
    </row>
    <row r="22" spans="1:41" s="12" customFormat="1" ht="13.5" customHeight="1">
      <c r="A22" s="320" t="s">
        <v>113</v>
      </c>
      <c r="B22" s="321"/>
      <c r="C22" s="28">
        <f aca="true" t="shared" si="9" ref="C22:AF22">SUM(C23:C24)</f>
        <v>0</v>
      </c>
      <c r="D22" s="28">
        <f t="shared" si="9"/>
        <v>0</v>
      </c>
      <c r="E22" s="28">
        <f t="shared" si="9"/>
        <v>0</v>
      </c>
      <c r="F22" s="28">
        <f t="shared" si="9"/>
        <v>0</v>
      </c>
      <c r="G22" s="28">
        <f t="shared" si="9"/>
        <v>0</v>
      </c>
      <c r="H22" s="28">
        <f t="shared" si="9"/>
        <v>0</v>
      </c>
      <c r="I22" s="28">
        <f t="shared" si="9"/>
        <v>0</v>
      </c>
      <c r="J22" s="28">
        <f t="shared" si="9"/>
        <v>0</v>
      </c>
      <c r="K22" s="28">
        <f t="shared" si="9"/>
        <v>0</v>
      </c>
      <c r="L22" s="28">
        <f t="shared" si="9"/>
        <v>0</v>
      </c>
      <c r="M22" s="28">
        <f t="shared" si="9"/>
        <v>0</v>
      </c>
      <c r="N22" s="28">
        <f t="shared" si="9"/>
        <v>0</v>
      </c>
      <c r="O22" s="28">
        <f t="shared" si="9"/>
        <v>0</v>
      </c>
      <c r="P22" s="28">
        <f t="shared" si="9"/>
        <v>0</v>
      </c>
      <c r="Q22" s="28">
        <f t="shared" si="9"/>
        <v>0</v>
      </c>
      <c r="R22" s="28">
        <f t="shared" si="9"/>
        <v>0</v>
      </c>
      <c r="S22" s="28">
        <f t="shared" si="9"/>
        <v>0</v>
      </c>
      <c r="T22" s="28">
        <f t="shared" si="9"/>
        <v>0</v>
      </c>
      <c r="U22" s="28">
        <f t="shared" si="9"/>
        <v>0</v>
      </c>
      <c r="V22" s="28">
        <f t="shared" si="9"/>
        <v>0</v>
      </c>
      <c r="W22" s="28">
        <f t="shared" si="9"/>
        <v>0</v>
      </c>
      <c r="X22" s="28">
        <f t="shared" si="9"/>
        <v>0</v>
      </c>
      <c r="Y22" s="28">
        <f t="shared" si="9"/>
        <v>0</v>
      </c>
      <c r="Z22" s="28">
        <f t="shared" si="9"/>
        <v>0</v>
      </c>
      <c r="AA22" s="28">
        <f t="shared" si="9"/>
        <v>0</v>
      </c>
      <c r="AB22" s="28">
        <f t="shared" si="9"/>
        <v>0</v>
      </c>
      <c r="AC22" s="28">
        <f t="shared" si="9"/>
        <v>0</v>
      </c>
      <c r="AD22" s="28">
        <f t="shared" si="9"/>
        <v>0</v>
      </c>
      <c r="AE22" s="28">
        <f t="shared" si="9"/>
        <v>0</v>
      </c>
      <c r="AF22" s="28">
        <f t="shared" si="9"/>
        <v>0</v>
      </c>
      <c r="AG22" s="28">
        <f aca="true" t="shared" si="10" ref="AG22:AO22">SUM(AG23:AG24)</f>
        <v>0</v>
      </c>
      <c r="AH22" s="28">
        <f t="shared" si="10"/>
        <v>0</v>
      </c>
      <c r="AI22" s="28">
        <f t="shared" si="10"/>
        <v>0</v>
      </c>
      <c r="AJ22" s="28">
        <f t="shared" si="10"/>
        <v>0</v>
      </c>
      <c r="AK22" s="28">
        <f t="shared" si="10"/>
        <v>0</v>
      </c>
      <c r="AL22" s="28">
        <f t="shared" si="10"/>
        <v>0</v>
      </c>
      <c r="AM22" s="28">
        <f t="shared" si="10"/>
        <v>0</v>
      </c>
      <c r="AN22" s="28">
        <f t="shared" si="10"/>
        <v>0</v>
      </c>
      <c r="AO22" s="53">
        <f t="shared" si="10"/>
        <v>0</v>
      </c>
    </row>
    <row r="23" spans="1:41" s="12" customFormat="1" ht="13.5" customHeight="1">
      <c r="A23" s="29">
        <v>1</v>
      </c>
      <c r="B23" s="30" t="s">
        <v>114</v>
      </c>
      <c r="C23" s="31"/>
      <c r="D23" s="31"/>
      <c r="E23" s="31"/>
      <c r="F23" s="28">
        <f>SUM(G23:J23)</f>
        <v>0</v>
      </c>
      <c r="G23" s="31"/>
      <c r="H23" s="31"/>
      <c r="I23" s="31"/>
      <c r="J23" s="31"/>
      <c r="K23" s="31"/>
      <c r="L23" s="31"/>
      <c r="M23" s="31"/>
      <c r="N23" s="31"/>
      <c r="O23" s="31"/>
      <c r="P23" s="31"/>
      <c r="Q23" s="31"/>
      <c r="R23" s="31"/>
      <c r="S23" s="31"/>
      <c r="T23" s="31"/>
      <c r="U23" s="31"/>
      <c r="V23" s="31"/>
      <c r="W23" s="28"/>
      <c r="X23" s="31"/>
      <c r="Y23" s="31"/>
      <c r="Z23" s="31"/>
      <c r="AA23" s="28"/>
      <c r="AB23" s="31"/>
      <c r="AC23" s="31"/>
      <c r="AD23" s="31"/>
      <c r="AE23" s="31"/>
      <c r="AF23" s="31"/>
      <c r="AG23" s="31"/>
      <c r="AH23" s="31"/>
      <c r="AI23" s="31"/>
      <c r="AJ23" s="31"/>
      <c r="AK23" s="31"/>
      <c r="AL23" s="31"/>
      <c r="AM23" s="31"/>
      <c r="AN23" s="31"/>
      <c r="AO23" s="54"/>
    </row>
    <row r="24" spans="1:41" s="12" customFormat="1" ht="13.5" customHeight="1">
      <c r="A24" s="29">
        <v>2</v>
      </c>
      <c r="B24" s="30" t="s">
        <v>114</v>
      </c>
      <c r="C24" s="31"/>
      <c r="D24" s="31"/>
      <c r="E24" s="31"/>
      <c r="F24" s="28">
        <f>SUM(G24:J24)</f>
        <v>0</v>
      </c>
      <c r="G24" s="31"/>
      <c r="H24" s="31"/>
      <c r="I24" s="31"/>
      <c r="J24" s="31"/>
      <c r="K24" s="31"/>
      <c r="L24" s="31"/>
      <c r="M24" s="31"/>
      <c r="N24" s="31"/>
      <c r="O24" s="31"/>
      <c r="P24" s="31"/>
      <c r="Q24" s="31"/>
      <c r="R24" s="31"/>
      <c r="S24" s="31"/>
      <c r="T24" s="31"/>
      <c r="U24" s="31"/>
      <c r="V24" s="31"/>
      <c r="W24" s="28"/>
      <c r="X24" s="31"/>
      <c r="Y24" s="31"/>
      <c r="Z24" s="31"/>
      <c r="AA24" s="28"/>
      <c r="AB24" s="31"/>
      <c r="AC24" s="31"/>
      <c r="AD24" s="31"/>
      <c r="AE24" s="31"/>
      <c r="AF24" s="31"/>
      <c r="AG24" s="31"/>
      <c r="AH24" s="31"/>
      <c r="AI24" s="31"/>
      <c r="AJ24" s="31"/>
      <c r="AK24" s="31"/>
      <c r="AL24" s="31"/>
      <c r="AM24" s="31"/>
      <c r="AN24" s="31"/>
      <c r="AO24" s="54"/>
    </row>
    <row r="25" spans="1:41" s="12" customFormat="1" ht="13.5" customHeight="1">
      <c r="A25" s="320" t="s">
        <v>115</v>
      </c>
      <c r="B25" s="321"/>
      <c r="C25" s="28">
        <f aca="true" t="shared" si="11" ref="C25:AF25">SUM(C26:C27)</f>
        <v>0</v>
      </c>
      <c r="D25" s="28">
        <f t="shared" si="11"/>
        <v>0</v>
      </c>
      <c r="E25" s="28">
        <f t="shared" si="11"/>
        <v>0</v>
      </c>
      <c r="F25" s="28">
        <f t="shared" si="11"/>
        <v>0</v>
      </c>
      <c r="G25" s="28">
        <f t="shared" si="11"/>
        <v>0</v>
      </c>
      <c r="H25" s="28">
        <f t="shared" si="11"/>
        <v>0</v>
      </c>
      <c r="I25" s="28">
        <f t="shared" si="11"/>
        <v>0</v>
      </c>
      <c r="J25" s="28">
        <f t="shared" si="11"/>
        <v>0</v>
      </c>
      <c r="K25" s="28">
        <f t="shared" si="11"/>
        <v>0</v>
      </c>
      <c r="L25" s="28">
        <f t="shared" si="11"/>
        <v>0</v>
      </c>
      <c r="M25" s="28">
        <f t="shared" si="11"/>
        <v>0</v>
      </c>
      <c r="N25" s="28">
        <f t="shared" si="11"/>
        <v>0</v>
      </c>
      <c r="O25" s="28">
        <f t="shared" si="11"/>
        <v>0</v>
      </c>
      <c r="P25" s="28">
        <f t="shared" si="11"/>
        <v>0</v>
      </c>
      <c r="Q25" s="28">
        <f t="shared" si="11"/>
        <v>0</v>
      </c>
      <c r="R25" s="28">
        <f t="shared" si="11"/>
        <v>0</v>
      </c>
      <c r="S25" s="28">
        <f t="shared" si="11"/>
        <v>0</v>
      </c>
      <c r="T25" s="28">
        <f t="shared" si="11"/>
        <v>0</v>
      </c>
      <c r="U25" s="28">
        <f t="shared" si="11"/>
        <v>0</v>
      </c>
      <c r="V25" s="28">
        <f t="shared" si="11"/>
        <v>0</v>
      </c>
      <c r="W25" s="28">
        <f t="shared" si="11"/>
        <v>0</v>
      </c>
      <c r="X25" s="28">
        <f t="shared" si="11"/>
        <v>0</v>
      </c>
      <c r="Y25" s="28">
        <f t="shared" si="11"/>
        <v>0</v>
      </c>
      <c r="Z25" s="28">
        <f t="shared" si="11"/>
        <v>0</v>
      </c>
      <c r="AA25" s="28">
        <f t="shared" si="11"/>
        <v>0</v>
      </c>
      <c r="AB25" s="28">
        <f t="shared" si="11"/>
        <v>0</v>
      </c>
      <c r="AC25" s="28">
        <f t="shared" si="11"/>
        <v>0</v>
      </c>
      <c r="AD25" s="28">
        <f t="shared" si="11"/>
        <v>0</v>
      </c>
      <c r="AE25" s="28">
        <f t="shared" si="11"/>
        <v>0</v>
      </c>
      <c r="AF25" s="28">
        <f t="shared" si="11"/>
        <v>0</v>
      </c>
      <c r="AG25" s="28">
        <f aca="true" t="shared" si="12" ref="AG25:AO25">SUM(AG26:AG27)</f>
        <v>0</v>
      </c>
      <c r="AH25" s="28">
        <f t="shared" si="12"/>
        <v>0</v>
      </c>
      <c r="AI25" s="28">
        <f t="shared" si="12"/>
        <v>0</v>
      </c>
      <c r="AJ25" s="28">
        <f t="shared" si="12"/>
        <v>0</v>
      </c>
      <c r="AK25" s="28">
        <f t="shared" si="12"/>
        <v>0</v>
      </c>
      <c r="AL25" s="28">
        <f t="shared" si="12"/>
        <v>0</v>
      </c>
      <c r="AM25" s="28">
        <f t="shared" si="12"/>
        <v>0</v>
      </c>
      <c r="AN25" s="28">
        <f t="shared" si="12"/>
        <v>0</v>
      </c>
      <c r="AO25" s="53">
        <f t="shared" si="12"/>
        <v>0</v>
      </c>
    </row>
    <row r="26" spans="1:41" s="12" customFormat="1" ht="13.5" customHeight="1">
      <c r="A26" s="29">
        <v>1</v>
      </c>
      <c r="B26" s="30" t="s">
        <v>114</v>
      </c>
      <c r="C26" s="31"/>
      <c r="D26" s="31"/>
      <c r="E26" s="31"/>
      <c r="F26" s="28">
        <f>SUM(G26:J26)</f>
        <v>0</v>
      </c>
      <c r="G26" s="31"/>
      <c r="H26" s="31"/>
      <c r="I26" s="31"/>
      <c r="J26" s="31"/>
      <c r="K26" s="31"/>
      <c r="L26" s="31"/>
      <c r="M26" s="31"/>
      <c r="N26" s="31"/>
      <c r="O26" s="31"/>
      <c r="P26" s="31"/>
      <c r="Q26" s="31"/>
      <c r="R26" s="31"/>
      <c r="S26" s="31"/>
      <c r="T26" s="31"/>
      <c r="U26" s="31"/>
      <c r="V26" s="31"/>
      <c r="W26" s="28"/>
      <c r="X26" s="31"/>
      <c r="Y26" s="31"/>
      <c r="Z26" s="31"/>
      <c r="AA26" s="28"/>
      <c r="AB26" s="31"/>
      <c r="AC26" s="31"/>
      <c r="AD26" s="31"/>
      <c r="AE26" s="31"/>
      <c r="AF26" s="31"/>
      <c r="AG26" s="31"/>
      <c r="AH26" s="31"/>
      <c r="AI26" s="31"/>
      <c r="AJ26" s="31"/>
      <c r="AK26" s="31"/>
      <c r="AL26" s="31"/>
      <c r="AM26" s="31"/>
      <c r="AN26" s="31"/>
      <c r="AO26" s="54"/>
    </row>
    <row r="27" spans="1:41" s="12" customFormat="1" ht="13.5" customHeight="1">
      <c r="A27" s="29">
        <v>2</v>
      </c>
      <c r="B27" s="30" t="s">
        <v>114</v>
      </c>
      <c r="C27" s="31"/>
      <c r="D27" s="31"/>
      <c r="E27" s="31"/>
      <c r="F27" s="28">
        <f>SUM(G27:J27)</f>
        <v>0</v>
      </c>
      <c r="G27" s="31"/>
      <c r="H27" s="31"/>
      <c r="I27" s="31"/>
      <c r="J27" s="31"/>
      <c r="K27" s="31"/>
      <c r="L27" s="31"/>
      <c r="M27" s="31"/>
      <c r="N27" s="31"/>
      <c r="O27" s="31"/>
      <c r="P27" s="31"/>
      <c r="Q27" s="31"/>
      <c r="R27" s="31"/>
      <c r="S27" s="31"/>
      <c r="T27" s="31"/>
      <c r="U27" s="31"/>
      <c r="V27" s="31"/>
      <c r="W27" s="28"/>
      <c r="X27" s="31"/>
      <c r="Y27" s="31"/>
      <c r="Z27" s="31"/>
      <c r="AA27" s="28"/>
      <c r="AB27" s="31"/>
      <c r="AC27" s="31"/>
      <c r="AD27" s="31"/>
      <c r="AE27" s="31"/>
      <c r="AF27" s="31"/>
      <c r="AG27" s="31"/>
      <c r="AH27" s="31"/>
      <c r="AI27" s="31"/>
      <c r="AJ27" s="31"/>
      <c r="AK27" s="31"/>
      <c r="AL27" s="31"/>
      <c r="AM27" s="31"/>
      <c r="AN27" s="31"/>
      <c r="AO27" s="54"/>
    </row>
    <row r="28" spans="1:41" s="12" customFormat="1" ht="13.5" customHeight="1">
      <c r="A28" s="320" t="s">
        <v>116</v>
      </c>
      <c r="B28" s="321"/>
      <c r="C28" s="28">
        <f aca="true" t="shared" si="13" ref="C28:AF28">SUM(C29:C30)</f>
        <v>0</v>
      </c>
      <c r="D28" s="28">
        <f t="shared" si="13"/>
        <v>0</v>
      </c>
      <c r="E28" s="28">
        <f t="shared" si="13"/>
        <v>0</v>
      </c>
      <c r="F28" s="28">
        <f t="shared" si="13"/>
        <v>0</v>
      </c>
      <c r="G28" s="28">
        <f t="shared" si="13"/>
        <v>0</v>
      </c>
      <c r="H28" s="28">
        <f t="shared" si="13"/>
        <v>0</v>
      </c>
      <c r="I28" s="28">
        <f t="shared" si="13"/>
        <v>0</v>
      </c>
      <c r="J28" s="28">
        <f t="shared" si="13"/>
        <v>0</v>
      </c>
      <c r="K28" s="28">
        <f t="shared" si="13"/>
        <v>0</v>
      </c>
      <c r="L28" s="28">
        <f t="shared" si="13"/>
        <v>0</v>
      </c>
      <c r="M28" s="28">
        <f t="shared" si="13"/>
        <v>0</v>
      </c>
      <c r="N28" s="28">
        <f t="shared" si="13"/>
        <v>0</v>
      </c>
      <c r="O28" s="28">
        <f t="shared" si="13"/>
        <v>0</v>
      </c>
      <c r="P28" s="28">
        <f t="shared" si="13"/>
        <v>0</v>
      </c>
      <c r="Q28" s="28">
        <f t="shared" si="13"/>
        <v>0</v>
      </c>
      <c r="R28" s="28">
        <f t="shared" si="13"/>
        <v>0</v>
      </c>
      <c r="S28" s="28">
        <f t="shared" si="13"/>
        <v>0</v>
      </c>
      <c r="T28" s="28">
        <f t="shared" si="13"/>
        <v>0</v>
      </c>
      <c r="U28" s="28">
        <f t="shared" si="13"/>
        <v>0</v>
      </c>
      <c r="V28" s="28">
        <f t="shared" si="13"/>
        <v>0</v>
      </c>
      <c r="W28" s="28">
        <f t="shared" si="13"/>
        <v>0</v>
      </c>
      <c r="X28" s="28">
        <f t="shared" si="13"/>
        <v>0</v>
      </c>
      <c r="Y28" s="28">
        <f t="shared" si="13"/>
        <v>0</v>
      </c>
      <c r="Z28" s="28">
        <f t="shared" si="13"/>
        <v>0</v>
      </c>
      <c r="AA28" s="28">
        <f t="shared" si="13"/>
        <v>0</v>
      </c>
      <c r="AB28" s="28">
        <f t="shared" si="13"/>
        <v>0</v>
      </c>
      <c r="AC28" s="28">
        <f t="shared" si="13"/>
        <v>0</v>
      </c>
      <c r="AD28" s="28">
        <f t="shared" si="13"/>
        <v>0</v>
      </c>
      <c r="AE28" s="28">
        <f t="shared" si="13"/>
        <v>0</v>
      </c>
      <c r="AF28" s="28">
        <f t="shared" si="13"/>
        <v>0</v>
      </c>
      <c r="AG28" s="28">
        <f aca="true" t="shared" si="14" ref="AG28:AO28">SUM(AG29:AG30)</f>
        <v>0</v>
      </c>
      <c r="AH28" s="28">
        <f t="shared" si="14"/>
        <v>0</v>
      </c>
      <c r="AI28" s="28">
        <f t="shared" si="14"/>
        <v>0</v>
      </c>
      <c r="AJ28" s="28">
        <f t="shared" si="14"/>
        <v>0</v>
      </c>
      <c r="AK28" s="28">
        <f t="shared" si="14"/>
        <v>0</v>
      </c>
      <c r="AL28" s="28">
        <f t="shared" si="14"/>
        <v>0</v>
      </c>
      <c r="AM28" s="28">
        <f t="shared" si="14"/>
        <v>0</v>
      </c>
      <c r="AN28" s="28">
        <f t="shared" si="14"/>
        <v>0</v>
      </c>
      <c r="AO28" s="53">
        <f t="shared" si="14"/>
        <v>0</v>
      </c>
    </row>
    <row r="29" spans="1:41" s="12" customFormat="1" ht="13.5" customHeight="1">
      <c r="A29" s="29">
        <v>1</v>
      </c>
      <c r="B29" s="30" t="s">
        <v>114</v>
      </c>
      <c r="C29" s="31"/>
      <c r="D29" s="31"/>
      <c r="E29" s="31"/>
      <c r="F29" s="28">
        <f>SUM(G29:J29)</f>
        <v>0</v>
      </c>
      <c r="G29" s="31"/>
      <c r="H29" s="31"/>
      <c r="I29" s="31"/>
      <c r="J29" s="31"/>
      <c r="K29" s="31"/>
      <c r="L29" s="31"/>
      <c r="M29" s="31"/>
      <c r="N29" s="31"/>
      <c r="O29" s="31"/>
      <c r="P29" s="31"/>
      <c r="Q29" s="31"/>
      <c r="R29" s="31"/>
      <c r="S29" s="31"/>
      <c r="T29" s="31"/>
      <c r="U29" s="31"/>
      <c r="V29" s="31"/>
      <c r="W29" s="28"/>
      <c r="X29" s="31"/>
      <c r="Y29" s="31"/>
      <c r="Z29" s="31"/>
      <c r="AA29" s="28"/>
      <c r="AB29" s="31"/>
      <c r="AC29" s="31"/>
      <c r="AD29" s="31"/>
      <c r="AE29" s="31"/>
      <c r="AF29" s="31"/>
      <c r="AG29" s="31"/>
      <c r="AH29" s="31"/>
      <c r="AI29" s="31"/>
      <c r="AJ29" s="31"/>
      <c r="AK29" s="31"/>
      <c r="AL29" s="31"/>
      <c r="AM29" s="31"/>
      <c r="AN29" s="31"/>
      <c r="AO29" s="54"/>
    </row>
    <row r="30" spans="1:41" s="12" customFormat="1" ht="13.5" customHeight="1">
      <c r="A30" s="32">
        <v>2</v>
      </c>
      <c r="B30" s="33" t="s">
        <v>114</v>
      </c>
      <c r="C30" s="34"/>
      <c r="D30" s="35"/>
      <c r="E30" s="35"/>
      <c r="F30" s="36">
        <f>SUM(G30:J30)</f>
        <v>0</v>
      </c>
      <c r="G30" s="34"/>
      <c r="H30" s="34"/>
      <c r="I30" s="34"/>
      <c r="J30" s="34"/>
      <c r="K30" s="34"/>
      <c r="L30" s="34"/>
      <c r="M30" s="34"/>
      <c r="N30" s="34"/>
      <c r="O30" s="34"/>
      <c r="P30" s="34"/>
      <c r="Q30" s="34"/>
      <c r="R30" s="34"/>
      <c r="S30" s="34"/>
      <c r="T30" s="34"/>
      <c r="U30" s="34"/>
      <c r="V30" s="34"/>
      <c r="W30" s="36"/>
      <c r="X30" s="34"/>
      <c r="Y30" s="34"/>
      <c r="Z30" s="34"/>
      <c r="AA30" s="36"/>
      <c r="AB30" s="35"/>
      <c r="AC30" s="35"/>
      <c r="AD30" s="35"/>
      <c r="AE30" s="35"/>
      <c r="AF30" s="35"/>
      <c r="AG30" s="35"/>
      <c r="AH30" s="35"/>
      <c r="AI30" s="35"/>
      <c r="AJ30" s="35"/>
      <c r="AK30" s="35"/>
      <c r="AL30" s="35"/>
      <c r="AM30" s="35"/>
      <c r="AN30" s="35"/>
      <c r="AO30" s="55"/>
    </row>
    <row r="31" spans="1:41" s="12" customFormat="1" ht="36.75" customHeight="1">
      <c r="A31" s="322" t="s">
        <v>280</v>
      </c>
      <c r="B31" s="275"/>
      <c r="C31" s="275"/>
      <c r="D31" s="275"/>
      <c r="E31" s="275"/>
      <c r="F31" s="275"/>
      <c r="G31" s="275"/>
      <c r="H31" s="275"/>
      <c r="I31" s="275"/>
      <c r="J31" s="275" t="s">
        <v>281</v>
      </c>
      <c r="K31" s="275"/>
      <c r="L31" s="277"/>
      <c r="M31" s="277"/>
      <c r="N31" s="277"/>
      <c r="O31" s="277"/>
      <c r="P31" s="277"/>
      <c r="Q31" s="277"/>
      <c r="R31" s="277"/>
      <c r="S31" s="277"/>
      <c r="T31" s="295" t="s">
        <v>119</v>
      </c>
      <c r="U31" s="295"/>
      <c r="V31" s="295"/>
      <c r="W31" s="295"/>
      <c r="X31" s="295"/>
      <c r="Y31" s="295"/>
      <c r="Z31" s="295"/>
      <c r="AA31" s="295"/>
      <c r="AB31" s="295"/>
      <c r="AC31" s="295"/>
      <c r="AD31" s="295"/>
      <c r="AE31" s="295"/>
      <c r="AF31" s="295"/>
      <c r="AG31" s="295"/>
      <c r="AH31" s="295"/>
      <c r="AI31" s="295"/>
      <c r="AJ31" s="295"/>
      <c r="AK31" s="295"/>
      <c r="AL31" s="295"/>
      <c r="AM31" s="295"/>
      <c r="AN31" s="295"/>
      <c r="AO31" s="296"/>
    </row>
    <row r="32" spans="1:41" s="12" customFormat="1" ht="36" customHeight="1">
      <c r="A32" s="323"/>
      <c r="B32" s="299"/>
      <c r="C32" s="319" t="s">
        <v>122</v>
      </c>
      <c r="D32" s="319"/>
      <c r="E32" s="319"/>
      <c r="F32" s="319"/>
      <c r="G32" s="319"/>
      <c r="H32" s="319"/>
      <c r="I32" s="319"/>
      <c r="J32" s="299"/>
      <c r="K32" s="299"/>
      <c r="L32" s="319" t="s">
        <v>123</v>
      </c>
      <c r="M32" s="319"/>
      <c r="N32" s="319"/>
      <c r="O32" s="319"/>
      <c r="P32" s="319"/>
      <c r="Q32" s="319"/>
      <c r="R32" s="319"/>
      <c r="S32" s="319"/>
      <c r="T32" s="297"/>
      <c r="U32" s="297"/>
      <c r="V32" s="297"/>
      <c r="W32" s="297"/>
      <c r="X32" s="297"/>
      <c r="Y32" s="297"/>
      <c r="Z32" s="297"/>
      <c r="AA32" s="297"/>
      <c r="AB32" s="297"/>
      <c r="AC32" s="297"/>
      <c r="AD32" s="297"/>
      <c r="AE32" s="297"/>
      <c r="AF32" s="297"/>
      <c r="AG32" s="297"/>
      <c r="AH32" s="297"/>
      <c r="AI32" s="297"/>
      <c r="AJ32" s="297"/>
      <c r="AK32" s="297"/>
      <c r="AL32" s="297"/>
      <c r="AM32" s="297"/>
      <c r="AN32" s="297"/>
      <c r="AO32" s="298"/>
    </row>
    <row r="33" spans="1:36" s="12" customFormat="1" ht="15">
      <c r="A33" s="37"/>
      <c r="B33" s="38"/>
      <c r="C33" s="37"/>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row>
    <row r="34" spans="1:36" s="12" customFormat="1" ht="21" customHeight="1">
      <c r="A34" s="372" t="s">
        <v>282</v>
      </c>
      <c r="B34" s="372"/>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row>
    <row r="35" spans="1:36" s="12" customFormat="1" ht="16.5" customHeight="1">
      <c r="A35" s="372" t="s">
        <v>283</v>
      </c>
      <c r="B35" s="372"/>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row>
    <row r="36" spans="1:38" s="12" customFormat="1" ht="18" customHeight="1">
      <c r="A36" s="372" t="s">
        <v>284</v>
      </c>
      <c r="B36" s="372"/>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40"/>
    </row>
    <row r="37" spans="1:38" s="12" customFormat="1" ht="15" customHeight="1">
      <c r="A37" s="372" t="s">
        <v>318</v>
      </c>
      <c r="B37" s="372"/>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49"/>
      <c r="AL37" s="49"/>
    </row>
    <row r="38" spans="1:3" s="12" customFormat="1" ht="27" customHeight="1">
      <c r="A38" s="40"/>
      <c r="B38" s="40"/>
      <c r="C38" s="41"/>
    </row>
    <row r="39" spans="1:3" s="12" customFormat="1" ht="27" customHeight="1">
      <c r="A39" s="40"/>
      <c r="B39" s="40"/>
      <c r="C39" s="40"/>
    </row>
    <row r="40" s="12" customFormat="1" ht="27" customHeight="1"/>
  </sheetData>
  <sheetProtection formatCells="0" formatColumns="0" formatRows="0" insertColumns="0" insertRows="0" deleteColumns="0" deleteRows="0" sort="0"/>
  <mergeCells count="41">
    <mergeCell ref="A1:AO1"/>
    <mergeCell ref="A3:E3"/>
    <mergeCell ref="AB4:AJ4"/>
    <mergeCell ref="AK4:AO4"/>
    <mergeCell ref="AB5:AD5"/>
    <mergeCell ref="AE5:AG5"/>
    <mergeCell ref="AH5:AJ5"/>
    <mergeCell ref="AM5:AN5"/>
    <mergeCell ref="L4:L6"/>
    <mergeCell ref="AK5:AK6"/>
    <mergeCell ref="A10:B10"/>
    <mergeCell ref="A13:B13"/>
    <mergeCell ref="A16:B16"/>
    <mergeCell ref="A19:B19"/>
    <mergeCell ref="A22:B22"/>
    <mergeCell ref="A25:B25"/>
    <mergeCell ref="A28:B28"/>
    <mergeCell ref="C31:I31"/>
    <mergeCell ref="L31:S31"/>
    <mergeCell ref="C32:I32"/>
    <mergeCell ref="L32:S32"/>
    <mergeCell ref="A34:AJ34"/>
    <mergeCell ref="A31:B32"/>
    <mergeCell ref="J31:K32"/>
    <mergeCell ref="T31:AO32"/>
    <mergeCell ref="A35:AJ35"/>
    <mergeCell ref="A36:AK36"/>
    <mergeCell ref="A37:AJ37"/>
    <mergeCell ref="A4:A6"/>
    <mergeCell ref="B4:B6"/>
    <mergeCell ref="C4:C6"/>
    <mergeCell ref="D4:D6"/>
    <mergeCell ref="E4:E6"/>
    <mergeCell ref="F4:F6"/>
    <mergeCell ref="K4:K6"/>
    <mergeCell ref="AL5:AL6"/>
    <mergeCell ref="AO5:AO6"/>
    <mergeCell ref="G4:J5"/>
    <mergeCell ref="M4:T5"/>
    <mergeCell ref="U4:W5"/>
    <mergeCell ref="X4:AA5"/>
  </mergeCells>
  <printOptions horizontalCentered="1" verticalCentered="1"/>
  <pageMargins left="0.19652777777777777" right="0.19652777777777777" top="0.39305555555555555" bottom="0.15694444444444444" header="0" footer="0"/>
  <pageSetup cellComments="asDisplayed" fitToHeight="0" horizontalDpi="600" verticalDpi="600" orientation="landscape" paperSize="9" scale="60"/>
  <drawing r:id="rId1"/>
</worksheet>
</file>

<file path=xl/worksheets/sheet9.xml><?xml version="1.0" encoding="utf-8"?>
<worksheet xmlns="http://schemas.openxmlformats.org/spreadsheetml/2006/main" xmlns:r="http://schemas.openxmlformats.org/officeDocument/2006/relationships">
  <sheetPr>
    <tabColor rgb="FFFFFF00"/>
  </sheetPr>
  <dimension ref="A1:I21"/>
  <sheetViews>
    <sheetView zoomScalePageLayoutView="0" workbookViewId="0" topLeftCell="A4">
      <selection activeCell="C10" sqref="C10:H10"/>
    </sheetView>
  </sheetViews>
  <sheetFormatPr defaultColWidth="9.00390625" defaultRowHeight="14.25"/>
  <cols>
    <col min="1" max="1" width="5.75390625" style="0" customWidth="1"/>
    <col min="2" max="2" width="12.25390625" style="0" customWidth="1"/>
    <col min="3" max="3" width="18.50390625" style="0" customWidth="1"/>
    <col min="4" max="4" width="2.75390625" style="0" customWidth="1"/>
    <col min="6" max="6" width="15.25390625" style="0" customWidth="1"/>
    <col min="8" max="8" width="10.50390625" style="0" customWidth="1"/>
  </cols>
  <sheetData>
    <row r="1" spans="1:8" ht="26.25" customHeight="1">
      <c r="A1" s="397" t="s">
        <v>319</v>
      </c>
      <c r="B1" s="397"/>
      <c r="C1" s="397"/>
      <c r="D1" s="397"/>
      <c r="E1" s="397"/>
      <c r="F1" s="397"/>
      <c r="G1" s="397"/>
      <c r="H1" s="397"/>
    </row>
    <row r="2" spans="1:8" ht="47.25" customHeight="1">
      <c r="A2" s="1"/>
      <c r="B2" s="1"/>
      <c r="C2" s="1"/>
      <c r="D2" s="1"/>
      <c r="E2" s="1"/>
      <c r="F2" s="1"/>
      <c r="G2" s="1"/>
      <c r="H2" s="1"/>
    </row>
    <row r="3" spans="1:8" ht="45.75" customHeight="1">
      <c r="A3" s="398" t="s">
        <v>320</v>
      </c>
      <c r="B3" s="399"/>
      <c r="C3" s="400" t="s">
        <v>477</v>
      </c>
      <c r="D3" s="401"/>
      <c r="E3" s="401"/>
      <c r="F3" s="401"/>
      <c r="G3" s="401"/>
      <c r="H3" s="402"/>
    </row>
    <row r="4" spans="1:8" ht="54" customHeight="1">
      <c r="A4" s="403" t="s">
        <v>321</v>
      </c>
      <c r="B4" s="404"/>
      <c r="C4" s="394" t="s">
        <v>333</v>
      </c>
      <c r="D4" s="395"/>
      <c r="E4" s="395"/>
      <c r="F4" s="395"/>
      <c r="G4" s="395"/>
      <c r="H4" s="396"/>
    </row>
    <row r="5" spans="1:8" ht="51" customHeight="1">
      <c r="A5" s="405" t="s">
        <v>478</v>
      </c>
      <c r="B5" s="404"/>
      <c r="C5" s="192" t="s">
        <v>479</v>
      </c>
      <c r="D5" s="404" t="s">
        <v>322</v>
      </c>
      <c r="E5" s="404"/>
      <c r="F5" s="193" t="s">
        <v>480</v>
      </c>
      <c r="G5" s="3" t="s">
        <v>323</v>
      </c>
      <c r="H5" s="194" t="s">
        <v>481</v>
      </c>
    </row>
    <row r="6" spans="1:8" ht="48" customHeight="1">
      <c r="A6" s="4" t="s">
        <v>7</v>
      </c>
      <c r="B6" s="2" t="s">
        <v>324</v>
      </c>
      <c r="C6" s="390" t="s">
        <v>325</v>
      </c>
      <c r="D6" s="390"/>
      <c r="E6" s="390"/>
      <c r="F6" s="390"/>
      <c r="G6" s="390"/>
      <c r="H6" s="391"/>
    </row>
    <row r="7" spans="1:9" ht="33" customHeight="1">
      <c r="A7" s="5">
        <v>1</v>
      </c>
      <c r="B7" s="195">
        <v>43485</v>
      </c>
      <c r="C7" s="394" t="s">
        <v>484</v>
      </c>
      <c r="D7" s="395"/>
      <c r="E7" s="395"/>
      <c r="F7" s="395"/>
      <c r="G7" s="395"/>
      <c r="H7" s="396"/>
      <c r="I7" s="8"/>
    </row>
    <row r="8" spans="1:8" ht="33" customHeight="1">
      <c r="A8" s="5">
        <v>2</v>
      </c>
      <c r="B8" s="3"/>
      <c r="C8" s="395"/>
      <c r="D8" s="395"/>
      <c r="E8" s="395"/>
      <c r="F8" s="395"/>
      <c r="G8" s="395"/>
      <c r="H8" s="396"/>
    </row>
    <row r="9" spans="1:8" ht="33" customHeight="1">
      <c r="A9" s="5">
        <v>3</v>
      </c>
      <c r="B9" s="3"/>
      <c r="C9" s="395"/>
      <c r="D9" s="395"/>
      <c r="E9" s="395"/>
      <c r="F9" s="395"/>
      <c r="G9" s="395"/>
      <c r="H9" s="396"/>
    </row>
    <row r="10" spans="1:8" ht="33" customHeight="1">
      <c r="A10" s="5">
        <v>4</v>
      </c>
      <c r="B10" s="3"/>
      <c r="C10" s="395"/>
      <c r="D10" s="395"/>
      <c r="E10" s="395"/>
      <c r="F10" s="395"/>
      <c r="G10" s="395"/>
      <c r="H10" s="396"/>
    </row>
    <row r="11" spans="1:8" ht="33" customHeight="1">
      <c r="A11" s="5">
        <v>5</v>
      </c>
      <c r="B11" s="3"/>
      <c r="C11" s="390"/>
      <c r="D11" s="390"/>
      <c r="E11" s="390"/>
      <c r="F11" s="390"/>
      <c r="G11" s="390"/>
      <c r="H11" s="391"/>
    </row>
    <row r="12" spans="1:8" ht="33" customHeight="1">
      <c r="A12" s="5">
        <v>6</v>
      </c>
      <c r="B12" s="3"/>
      <c r="C12" s="390"/>
      <c r="D12" s="390"/>
      <c r="E12" s="390"/>
      <c r="F12" s="390"/>
      <c r="G12" s="390"/>
      <c r="H12" s="391"/>
    </row>
    <row r="13" spans="1:8" ht="33" customHeight="1">
      <c r="A13" s="5">
        <v>7</v>
      </c>
      <c r="B13" s="3"/>
      <c r="C13" s="390"/>
      <c r="D13" s="390"/>
      <c r="E13" s="390"/>
      <c r="F13" s="390"/>
      <c r="G13" s="390"/>
      <c r="H13" s="391"/>
    </row>
    <row r="14" spans="1:8" ht="33" customHeight="1">
      <c r="A14" s="5">
        <v>8</v>
      </c>
      <c r="B14" s="3"/>
      <c r="C14" s="390"/>
      <c r="D14" s="390"/>
      <c r="E14" s="390"/>
      <c r="F14" s="390"/>
      <c r="G14" s="390"/>
      <c r="H14" s="391"/>
    </row>
    <row r="15" spans="1:8" ht="33" customHeight="1">
      <c r="A15" s="5">
        <v>9</v>
      </c>
      <c r="B15" s="3"/>
      <c r="C15" s="390"/>
      <c r="D15" s="390"/>
      <c r="E15" s="390"/>
      <c r="F15" s="390"/>
      <c r="G15" s="390"/>
      <c r="H15" s="391"/>
    </row>
    <row r="16" spans="1:8" ht="33" customHeight="1">
      <c r="A16" s="5">
        <v>10</v>
      </c>
      <c r="B16" s="3"/>
      <c r="C16" s="390"/>
      <c r="D16" s="390"/>
      <c r="E16" s="390"/>
      <c r="F16" s="390"/>
      <c r="G16" s="390"/>
      <c r="H16" s="391"/>
    </row>
    <row r="17" spans="1:8" ht="33" customHeight="1">
      <c r="A17" s="5">
        <v>11</v>
      </c>
      <c r="B17" s="3"/>
      <c r="C17" s="390"/>
      <c r="D17" s="390"/>
      <c r="E17" s="390"/>
      <c r="F17" s="390"/>
      <c r="G17" s="390"/>
      <c r="H17" s="391"/>
    </row>
    <row r="18" spans="1:8" ht="33" customHeight="1">
      <c r="A18" s="5">
        <v>12</v>
      </c>
      <c r="B18" s="3"/>
      <c r="C18" s="390"/>
      <c r="D18" s="390"/>
      <c r="E18" s="390"/>
      <c r="F18" s="390"/>
      <c r="G18" s="390"/>
      <c r="H18" s="391"/>
    </row>
    <row r="19" spans="1:8" ht="33" customHeight="1">
      <c r="A19" s="5">
        <v>13</v>
      </c>
      <c r="B19" s="3"/>
      <c r="C19" s="390"/>
      <c r="D19" s="390"/>
      <c r="E19" s="390"/>
      <c r="F19" s="390"/>
      <c r="G19" s="390"/>
      <c r="H19" s="391"/>
    </row>
    <row r="20" spans="1:8" ht="33" customHeight="1">
      <c r="A20" s="5">
        <v>14</v>
      </c>
      <c r="B20" s="3"/>
      <c r="C20" s="390"/>
      <c r="D20" s="390"/>
      <c r="E20" s="390"/>
      <c r="F20" s="390"/>
      <c r="G20" s="390"/>
      <c r="H20" s="391"/>
    </row>
    <row r="21" spans="1:8" ht="33" customHeight="1">
      <c r="A21" s="6">
        <v>15</v>
      </c>
      <c r="B21" s="7"/>
      <c r="C21" s="392"/>
      <c r="D21" s="392"/>
      <c r="E21" s="392"/>
      <c r="F21" s="392"/>
      <c r="G21" s="392"/>
      <c r="H21" s="393"/>
    </row>
  </sheetData>
  <sheetProtection/>
  <mergeCells count="23">
    <mergeCell ref="A1:H1"/>
    <mergeCell ref="A3:B3"/>
    <mergeCell ref="C3:H3"/>
    <mergeCell ref="A4:B4"/>
    <mergeCell ref="C4:H4"/>
    <mergeCell ref="A5:B5"/>
    <mergeCell ref="D5:E5"/>
    <mergeCell ref="C6:H6"/>
    <mergeCell ref="C7:H7"/>
    <mergeCell ref="C8:H8"/>
    <mergeCell ref="C9:H9"/>
    <mergeCell ref="C10:H10"/>
    <mergeCell ref="C11:H11"/>
    <mergeCell ref="C18:H18"/>
    <mergeCell ref="C19:H19"/>
    <mergeCell ref="C20:H20"/>
    <mergeCell ref="C21:H21"/>
    <mergeCell ref="C12:H12"/>
    <mergeCell ref="C13:H13"/>
    <mergeCell ref="C14:H14"/>
    <mergeCell ref="C15:H15"/>
    <mergeCell ref="C16:H16"/>
    <mergeCell ref="C17:H17"/>
  </mergeCells>
  <printOptions horizontalCentered="1" verticalCentered="1"/>
  <pageMargins left="0.1968503937007874" right="0.1968503937007874" top="0.3937007874015748" bottom="0.15748031496062992" header="0" footer="0"/>
  <pageSetup cellComments="asDisplayed" horizontalDpi="600" verticalDpi="600" orientation="portrait" paperSize="9" scale="9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王静洁</dc:creator>
  <cp:keywords/>
  <dc:description/>
  <cp:lastModifiedBy>Sky123.Org</cp:lastModifiedBy>
  <cp:lastPrinted>2019-09-28T00:45:50Z</cp:lastPrinted>
  <dcterms:created xsi:type="dcterms:W3CDTF">2018-05-02T01:14:37Z</dcterms:created>
  <dcterms:modified xsi:type="dcterms:W3CDTF">2019-10-12T02:03:25Z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