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 tabRatio="784" firstSheet="2" activeTab="23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（不要）" sheetId="8" r:id="rId12"/>
    <sheet name="债务8（不要）" sheetId="15" r:id="rId13"/>
    <sheet name="收支预算执行9（不要）" sheetId="22" r:id="rId14"/>
    <sheet name="资产负债表10（不要）" sheetId="3" r:id="rId15"/>
    <sheet name="收益分配表11（不要）" sheetId="17" r:id="rId16"/>
    <sheet name="固定资产12（不要）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  <sheet name="计划生育奖励25 (2)" sheetId="34" r:id="rId31"/>
  </sheets>
  <calcPr calcId="125725"/>
</workbook>
</file>

<file path=xl/calcChain.xml><?xml version="1.0" encoding="utf-8"?>
<calcChain xmlns="http://schemas.openxmlformats.org/spreadsheetml/2006/main">
  <c r="D13" i="15"/>
  <c r="N11" i="6"/>
  <c r="L11"/>
  <c r="K11"/>
  <c r="H11"/>
  <c r="F11"/>
  <c r="D12" i="8"/>
  <c r="E12"/>
  <c r="C12"/>
  <c r="J22" i="14"/>
  <c r="G11" i="6"/>
  <c r="I11"/>
  <c r="J11"/>
  <c r="M11"/>
  <c r="O11"/>
  <c r="K7" i="32" l="1"/>
  <c r="K6" i="31"/>
  <c r="E6"/>
  <c r="AF8" i="30"/>
  <c r="Q8"/>
  <c r="K8"/>
  <c r="E8"/>
  <c r="N24" i="6"/>
  <c r="M24"/>
  <c r="L24"/>
  <c r="J24"/>
  <c r="I24"/>
  <c r="G24"/>
  <c r="F24"/>
  <c r="E24"/>
  <c r="D24"/>
  <c r="H24"/>
  <c r="F20"/>
  <c r="K18"/>
  <c r="J18"/>
  <c r="H18"/>
  <c r="G18"/>
  <c r="F18"/>
  <c r="K12"/>
  <c r="F12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E18"/>
  <c r="G15"/>
  <c r="F15"/>
  <c r="E15"/>
  <c r="N13"/>
  <c r="N11"/>
  <c r="M11"/>
  <c r="L11"/>
  <c r="G11"/>
  <c r="F11"/>
  <c r="E11"/>
  <c r="N4"/>
  <c r="M4"/>
  <c r="F51" s="1"/>
  <c r="L4"/>
  <c r="E17" i="15"/>
  <c r="C17"/>
  <c r="E13"/>
  <c r="E30" s="1"/>
  <c r="C13"/>
  <c r="C30" s="1"/>
  <c r="E7" i="8"/>
  <c r="C7"/>
  <c r="F21" i="7"/>
  <c r="D21"/>
  <c r="C21"/>
  <c r="B21"/>
  <c r="E54" i="1"/>
  <c r="J51"/>
  <c r="E45"/>
  <c r="E41"/>
  <c r="J40"/>
  <c r="J36"/>
  <c r="E25"/>
  <c r="J22"/>
  <c r="E22"/>
  <c r="E18"/>
  <c r="E15"/>
  <c r="J13"/>
  <c r="J11" s="1"/>
  <c r="E11"/>
  <c r="J4"/>
  <c r="E54" i="14"/>
  <c r="J51"/>
  <c r="E45"/>
  <c r="E41"/>
  <c r="J40"/>
  <c r="J36"/>
  <c r="E25"/>
  <c r="E22"/>
  <c r="E18"/>
  <c r="E15"/>
  <c r="J13"/>
  <c r="J11"/>
  <c r="E11"/>
  <c r="J4"/>
  <c r="E10" i="22" l="1"/>
  <c r="E8" s="1"/>
  <c r="G10"/>
  <c r="E51"/>
  <c r="G51"/>
  <c r="F10"/>
  <c r="G8"/>
  <c r="G6"/>
  <c r="G4"/>
  <c r="N56" s="1"/>
  <c r="F6"/>
  <c r="F4"/>
  <c r="M56" s="1"/>
  <c r="F8"/>
  <c r="E6"/>
  <c r="E51" i="14"/>
  <c r="E10"/>
  <c r="E6"/>
  <c r="E4"/>
  <c r="E8"/>
  <c r="E51" i="1"/>
  <c r="E10"/>
  <c r="E6" s="1"/>
  <c r="E4"/>
  <c r="E8"/>
  <c r="K24" i="6"/>
  <c r="E4" i="22" l="1"/>
  <c r="L56"/>
  <c r="J56" i="14"/>
  <c r="J56" i="1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<sst xmlns="http://schemas.openxmlformats.org/spreadsheetml/2006/main" count="1507" uniqueCount="861">
  <si>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</si>
  <si>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</si>
  <si>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</si>
  <si>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</si>
  <si>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</si>
  <si>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</si>
  <si>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</si>
  <si>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</si>
  <si>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</si>
  <si>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</si>
  <si>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</si>
  <si>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</si>
  <si>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</si>
  <si>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</si>
  <si>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</si>
  <si>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</si>
  <si>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</si>
  <si>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</si>
  <si>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</si>
  <si>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</si>
  <si>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</si>
  <si>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</si>
  <si>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</si>
  <si>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</si>
  <si>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</si>
  <si>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</si>
  <si>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</si>
  <si>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</si>
  <si>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</si>
  <si>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</si>
  <si>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</si>
  <si>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</si>
  <si>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</si>
  <si>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</si>
  <si>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</si>
  <si>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</si>
  <si>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</si>
  <si>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</si>
  <si>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</si>
  <si>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</si>
  <si>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</si>
  <si>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</si>
  <si>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</si>
  <si>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</si>
  <si>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</si>
  <si>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</si>
  <si>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</si>
  <si>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</si>
  <si>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</si>
  <si>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</si>
  <si>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</si>
  <si>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</si>
  <si>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</si>
  <si>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</si>
  <si>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</si>
  <si>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</si>
  <si>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</si>
  <si>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</si>
  <si>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</si>
  <si>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</si>
  <si>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</si>
  <si>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</si>
  <si>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</si>
  <si>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</si>
  <si>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</si>
  <si>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</si>
  <si>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</si>
  <si>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</si>
  <si>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</si>
  <si>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</si>
  <si>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</si>
  <si>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</si>
  <si>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</si>
  <si>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</si>
  <si>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</si>
  <si>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</si>
  <si>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</si>
  <si>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</si>
  <si>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</si>
  <si>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</si>
  <si>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</si>
  <si>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</si>
  <si>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</si>
  <si>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</si>
  <si>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</si>
  <si>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</si>
  <si>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</si>
  <si>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</si>
  <si>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</si>
  <si>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</si>
  <si>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</si>
  <si>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</si>
  <si>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</si>
  <si>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</si>
  <si>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</si>
  <si>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</si>
  <si>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</si>
  <si>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</si>
  <si>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</si>
  <si>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</si>
  <si>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</si>
  <si>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</si>
  <si>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</si>
  <si>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</si>
  <si>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</si>
  <si>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</si>
  <si>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</si>
  <si>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</si>
  <si>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</si>
  <si>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</si>
  <si>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</si>
  <si>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</si>
  <si>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</si>
  <si>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</si>
  <si>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</si>
  <si>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</si>
  <si>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</si>
  <si>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</si>
  <si>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</si>
  <si>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</si>
  <si>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</si>
  <si>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</si>
  <si>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</si>
  <si>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</si>
  <si>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</si>
  <si>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</si>
  <si>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</si>
  <si>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</si>
  <si>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</si>
  <si>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</si>
  <si>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</si>
  <si>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</si>
  <si>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</si>
  <si>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</si>
  <si>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</si>
  <si>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</si>
  <si>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</si>
  <si>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</si>
  <si>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</si>
  <si>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</si>
  <si>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</si>
  <si>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</si>
  <si>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</si>
  <si>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</si>
  <si>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</si>
  <si>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</si>
  <si>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</si>
  <si>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</si>
  <si>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</si>
  <si>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</si>
  <si>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</si>
  <si>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</si>
  <si>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</si>
  <si>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</si>
  <si>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</si>
  <si>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</si>
  <si>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</si>
  <si>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</si>
  <si>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</si>
  <si>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</si>
  <si>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</si>
  <si>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</si>
  <si>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</si>
  <si>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</si>
  <si>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</si>
  <si>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</si>
  <si>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</si>
  <si>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</si>
  <si>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村负责人：</t>
  </si>
  <si>
    <t>民主理财小组组长（签字）</t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</si>
  <si>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</si>
  <si>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</si>
  <si>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</si>
  <si>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</si>
  <si>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</si>
  <si>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</si>
  <si>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</si>
  <si>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</si>
  <si>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</si>
  <si>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</si>
  <si>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</si>
  <si>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</si>
  <si>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</si>
  <si>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</si>
  <si>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</si>
  <si>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</si>
  <si>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</si>
  <si>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</si>
  <si>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</si>
  <si>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</si>
  <si>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</si>
  <si>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</si>
  <si>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</si>
  <si>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</si>
  <si>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</si>
  <si>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</si>
  <si>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</si>
  <si>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</si>
  <si>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</si>
  <si>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</si>
  <si>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</si>
  <si>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</si>
  <si>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</si>
  <si>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说明：项目下请列出上年各代收代管明细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</si>
  <si>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</si>
  <si>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</si>
  <si>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</si>
  <si>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</si>
  <si>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</si>
  <si>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</si>
  <si>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</si>
  <si>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</si>
  <si>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</si>
  <si>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押金</t>
  </si>
  <si>
    <t>个人应收:</t>
  </si>
  <si>
    <t>预付工资</t>
  </si>
  <si>
    <t>长短期投资：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</si>
  <si>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</si>
  <si>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</si>
  <si>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</si>
  <si>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</si>
  <si>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</si>
  <si>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</si>
  <si>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</si>
  <si>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</si>
  <si>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</si>
  <si>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</si>
  <si>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</si>
  <si>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</si>
  <si>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</si>
  <si>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财政所</t>
  </si>
  <si>
    <t>个人应付：</t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</si>
  <si>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</si>
  <si>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</si>
  <si>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</si>
  <si>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</si>
  <si>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</si>
  <si>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</si>
  <si>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</si>
  <si>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</si>
  <si>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</si>
  <si>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</si>
  <si>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</si>
  <si>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</si>
  <si>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</t>
    </r>
    <r>
      <rPr>
        <u/>
        <sz val="12"/>
        <rFont val="宋体"/>
        <family val="3"/>
        <charset val="134"/>
      </rPr>
      <t>2017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年第四季度</t>
    </r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</si>
  <si>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</si>
  <si>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</si>
  <si>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</si>
  <si>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</si>
  <si>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</si>
  <si>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</si>
  <si>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</si>
  <si>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</si>
  <si>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</si>
  <si>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</si>
  <si>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</si>
  <si>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</si>
  <si>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</si>
  <si>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</si>
  <si>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</si>
  <si>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</si>
  <si>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</si>
  <si>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</si>
  <si>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</si>
  <si>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</si>
  <si>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</si>
  <si>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</si>
  <si>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</si>
  <si>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</si>
  <si>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</si>
  <si>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</si>
  <si>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</si>
  <si>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</si>
  <si>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</si>
  <si>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</si>
  <si>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</si>
  <si>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</si>
  <si>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</si>
  <si>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</si>
  <si>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</si>
  <si>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</si>
  <si>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</si>
  <si>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</si>
  <si>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</si>
  <si>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</si>
  <si>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</si>
  <si>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r>
      <rPr>
        <sz val="14"/>
        <color indexed="8"/>
        <rFont val="宋体"/>
        <family val="3"/>
        <charset val="134"/>
      </rPr>
      <t>2017</t>
    </r>
    <r>
      <rPr>
        <sz val="14"/>
        <color indexed="8"/>
        <rFont val="宋体"/>
        <family val="3"/>
        <charset val="134"/>
      </rPr>
      <t>年度</t>
    </r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</si>
  <si>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</si>
  <si>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</si>
  <si>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</si>
  <si>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</si>
  <si>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</si>
  <si>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</si>
  <si>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</si>
  <si>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</si>
  <si>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</si>
  <si>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</si>
  <si>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</si>
  <si>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</si>
  <si>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</si>
  <si>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</si>
  <si>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</si>
  <si>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</si>
  <si>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.9</t>
    </r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</si>
  <si>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</si>
  <si>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</si>
  <si>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</si>
  <si>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</si>
  <si>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</si>
  <si>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</si>
  <si>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</si>
  <si>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</si>
  <si>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</si>
  <si>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</si>
  <si>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</si>
  <si>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</si>
  <si>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6.72</t>
    </r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</si>
  <si>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</si>
  <si>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</si>
  <si>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</si>
  <si>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</si>
  <si>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</si>
  <si>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</si>
  <si>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</si>
  <si>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</si>
  <si>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</si>
  <si>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</si>
  <si>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</si>
  <si>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</si>
  <si>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</si>
  <si>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</si>
  <si>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</si>
  <si>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</si>
  <si>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4.04</t>
    </r>
  </si>
  <si>
    <t xml:space="preserve">           培训费</t>
  </si>
  <si>
    <t>12</t>
  </si>
  <si>
    <t xml:space="preserve">           招待协作费</t>
  </si>
  <si>
    <t>13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</si>
  <si>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.35</t>
    </r>
  </si>
  <si>
    <t xml:space="preserve">           书报费</t>
  </si>
  <si>
    <t>14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</si>
  <si>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.67</t>
    </r>
  </si>
  <si>
    <t xml:space="preserve">      4.其他支出</t>
  </si>
  <si>
    <t>15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</si>
  <si>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90.95</t>
    </r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</si>
  <si>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</si>
  <si>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</si>
  <si>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</si>
  <si>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</si>
  <si>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</si>
  <si>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</si>
  <si>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</si>
  <si>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</si>
  <si>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</si>
  <si>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</si>
  <si>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</si>
  <si>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</si>
  <si>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</si>
  <si>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</si>
  <si>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</si>
  <si>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</si>
  <si>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</si>
  <si>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</si>
  <si>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</si>
  <si>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</si>
  <si>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</si>
  <si>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主席台（胡桃木皮）</t>
  </si>
  <si>
    <t>5条椅（橡木面）</t>
  </si>
  <si>
    <t>木沙发五件套</t>
  </si>
  <si>
    <t>圆台</t>
  </si>
  <si>
    <t>沙发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</si>
  <si>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</si>
  <si>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</si>
  <si>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</si>
  <si>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</si>
  <si>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</si>
  <si>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</si>
  <si>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</si>
  <si>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</si>
  <si>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长虹彩电2只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</si>
  <si>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</si>
  <si>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</si>
  <si>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</si>
  <si>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</si>
  <si>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</si>
  <si>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</si>
  <si>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</si>
  <si>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电动机4台</t>
  </si>
  <si>
    <t>水泵7只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</si>
  <si>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</si>
  <si>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</si>
  <si>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</si>
  <si>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</si>
  <si>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</si>
  <si>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</si>
  <si>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</si>
  <si>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</si>
  <si>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</si>
  <si>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</si>
  <si>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</si>
  <si>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老年活动室</t>
  </si>
  <si>
    <t>公开栏</t>
  </si>
  <si>
    <t>餐桌椅</t>
  </si>
  <si>
    <t>村水泥路</t>
  </si>
  <si>
    <t>木沙发</t>
  </si>
  <si>
    <t>糙粞浜水泥路</t>
  </si>
  <si>
    <t>科龙KFR-53LW/NYF空调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</si>
  <si>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</si>
  <si>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</si>
  <si>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</si>
  <si>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</si>
  <si>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</si>
  <si>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</si>
  <si>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</si>
  <si>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</si>
  <si>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</si>
  <si>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</si>
  <si>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</si>
  <si>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</si>
  <si>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</si>
  <si>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科士达音响</t>
  </si>
  <si>
    <t>办公台</t>
  </si>
  <si>
    <t>玻璃钢三轮车</t>
  </si>
  <si>
    <t>飞利浦一体机</t>
  </si>
  <si>
    <t>东芝冰箱</t>
  </si>
  <si>
    <t>三人钢沙发</t>
  </si>
  <si>
    <t>麻将桌、红椅子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</si>
  <si>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</si>
  <si>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</si>
  <si>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</si>
  <si>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</si>
  <si>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</si>
  <si>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</si>
  <si>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</si>
  <si>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</si>
  <si>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</si>
  <si>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</si>
  <si>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</si>
  <si>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</si>
  <si>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</si>
  <si>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预制场</t>
  </si>
  <si>
    <t>G12期基站房屋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</si>
  <si>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</si>
  <si>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</si>
  <si>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</si>
  <si>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</si>
  <si>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</si>
  <si>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</si>
  <si>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</si>
  <si>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</si>
  <si>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</si>
  <si>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</si>
  <si>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</si>
  <si>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</si>
  <si>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</si>
  <si>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</si>
  <si>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</si>
  <si>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</si>
  <si>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</si>
  <si>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</si>
  <si>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</si>
  <si>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</si>
  <si>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</si>
  <si>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</si>
  <si>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</si>
  <si>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</si>
  <si>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</si>
  <si>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</si>
  <si>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</si>
  <si>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</si>
  <si>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</si>
  <si>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</si>
  <si>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</si>
  <si>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</si>
  <si>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</si>
  <si>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</si>
  <si>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</si>
  <si>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</si>
  <si>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</si>
  <si>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</si>
  <si>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</si>
  <si>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</si>
  <si>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电脑OP7020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</si>
  <si>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</si>
  <si>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</si>
  <si>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</si>
  <si>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</si>
  <si>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</si>
  <si>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</si>
  <si>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</si>
  <si>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</si>
  <si>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原永胜大队部后房屋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</si>
  <si>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</si>
  <si>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</si>
  <si>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</si>
  <si>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</si>
  <si>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</si>
  <si>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</si>
  <si>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</si>
  <si>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</si>
  <si>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</si>
  <si>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</si>
  <si>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</si>
  <si>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</si>
  <si>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</si>
  <si>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</si>
  <si>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美的空调KFR-120QW/SDY-B(</t>
  </si>
  <si>
    <t>美的空调KFR-35GW/DY-DA40</t>
  </si>
  <si>
    <t>美的空调KFR-72LW/SDY-PA4</t>
  </si>
  <si>
    <t>单位负责人:沈海明</t>
  </si>
  <si>
    <t>民主理财小组组长:金阿龙</t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</si>
  <si>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</si>
  <si>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</si>
  <si>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</si>
  <si>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</si>
  <si>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</si>
  <si>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</si>
  <si>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</si>
  <si>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</si>
  <si>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</si>
  <si>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</si>
  <si>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</si>
  <si>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</si>
  <si>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</si>
  <si>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土地：</t>
  </si>
  <si>
    <t>水产养殖：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</si>
  <si>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</si>
  <si>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</si>
  <si>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</si>
  <si>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</si>
  <si>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</si>
  <si>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</si>
  <si>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</si>
  <si>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</si>
  <si>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</si>
  <si>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</si>
  <si>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</si>
  <si>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</si>
  <si>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</si>
  <si>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</si>
  <si>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</si>
  <si>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</si>
  <si>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</si>
  <si>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</si>
  <si>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</si>
  <si>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</si>
  <si>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</si>
  <si>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</si>
  <si>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</si>
  <si>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</si>
  <si>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</si>
  <si>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</si>
  <si>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</si>
  <si>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</si>
  <si>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</si>
  <si>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</si>
  <si>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</si>
  <si>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</si>
  <si>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</si>
  <si>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</si>
  <si>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</si>
  <si>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</si>
  <si>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</si>
  <si>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</si>
  <si>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</si>
  <si>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</si>
  <si>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</si>
  <si>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</si>
  <si>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</si>
  <si>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</si>
  <si>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</si>
  <si>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</si>
  <si>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</si>
  <si>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</si>
  <si>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</si>
  <si>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</si>
  <si>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</si>
  <si>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</si>
  <si>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</si>
  <si>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</si>
  <si>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</si>
  <si>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</si>
  <si>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</si>
  <si>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</si>
  <si>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</si>
  <si>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</si>
  <si>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</si>
  <si>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</si>
  <si>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</si>
  <si>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</si>
  <si>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</si>
  <si>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</si>
  <si>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</si>
  <si>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</si>
  <si>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</si>
  <si>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</si>
  <si>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</si>
  <si>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</si>
  <si>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</si>
  <si>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</si>
  <si>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</si>
  <si>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</si>
  <si>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</si>
  <si>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</si>
  <si>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</si>
  <si>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</si>
  <si>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</si>
  <si>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</si>
  <si>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</si>
  <si>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</si>
  <si>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</si>
  <si>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</si>
  <si>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</si>
  <si>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</si>
  <si>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</si>
  <si>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</si>
  <si>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</si>
  <si>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</si>
  <si>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</si>
  <si>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</si>
  <si>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</si>
  <si>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</si>
  <si>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</si>
  <si>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</si>
  <si>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</si>
  <si>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</si>
  <si>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</si>
  <si>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</si>
  <si>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</si>
  <si>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</si>
  <si>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</si>
  <si>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</si>
  <si>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</si>
  <si>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</si>
  <si>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</si>
  <si>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</si>
  <si>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</si>
  <si>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</si>
  <si>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</si>
  <si>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</si>
  <si>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</si>
  <si>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</si>
  <si>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</si>
  <si>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</si>
  <si>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</si>
  <si>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</si>
  <si>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</si>
  <si>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</si>
  <si>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</si>
  <si>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</si>
  <si>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</si>
  <si>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</si>
  <si>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</si>
  <si>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</si>
  <si>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</si>
  <si>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</si>
  <si>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</si>
  <si>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</si>
  <si>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</si>
  <si>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</si>
  <si>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</si>
  <si>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</si>
  <si>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</si>
  <si>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</si>
  <si>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</si>
  <si>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</si>
  <si>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</si>
  <si>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</si>
  <si>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</si>
  <si>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</si>
  <si>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</si>
  <si>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</si>
  <si>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</si>
  <si>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</si>
  <si>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</si>
  <si>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</si>
  <si>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</si>
  <si>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</si>
  <si>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</si>
  <si>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</si>
  <si>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</si>
  <si>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</si>
  <si>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</si>
  <si>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</si>
  <si>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</si>
  <si>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</si>
  <si>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</si>
  <si>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</si>
  <si>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</si>
  <si>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</si>
  <si>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</si>
  <si>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</si>
  <si>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</si>
  <si>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</si>
  <si>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</si>
  <si>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</si>
  <si>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</si>
  <si>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巴城镇新开河村干部及工作人员报酬情况公开表</t>
    <phoneticPr fontId="26" type="noConversion"/>
  </si>
  <si>
    <t>巴城镇新开河村</t>
    <phoneticPr fontId="26" type="noConversion"/>
  </si>
  <si>
    <t>曹美娟</t>
    <phoneticPr fontId="26" type="noConversion"/>
  </si>
  <si>
    <t>沈海明</t>
    <phoneticPr fontId="26" type="noConversion"/>
  </si>
  <si>
    <t>新开村烈军属、低保（边缘）、残疾户、大病救助、困难户、五保户供养情况公布榜</t>
    <phoneticPr fontId="26" type="noConversion"/>
  </si>
  <si>
    <t>新开河村合作社(社区、富民、土地股份、农民专业）分红情况公布</t>
    <phoneticPr fontId="26" type="noConversion"/>
  </si>
  <si>
    <t>新开河村社区股份合作社</t>
    <phoneticPr fontId="26" type="noConversion"/>
  </si>
  <si>
    <t>村财务负责人：曹美娟</t>
    <phoneticPr fontId="26" type="noConversion"/>
  </si>
  <si>
    <t>村负责人（签字）：沈海明</t>
    <phoneticPr fontId="26" type="noConversion"/>
  </si>
  <si>
    <t>民主理财小组组长（签字）：金阿龙</t>
    <phoneticPr fontId="26" type="noConversion"/>
  </si>
  <si>
    <t>2018年</t>
    <phoneticPr fontId="26" type="noConversion"/>
  </si>
  <si>
    <r>
      <t xml:space="preserve">                   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季度</t>
    </r>
    <phoneticPr fontId="26" type="noConversion"/>
  </si>
  <si>
    <t>昆山市巴城镇新开河村社区股份合作社</t>
    <phoneticPr fontId="26" type="noConversion"/>
  </si>
  <si>
    <t>填表人:曹美娟</t>
    <phoneticPr fontId="26" type="noConversion"/>
  </si>
  <si>
    <t>村负责人：沈海明</t>
    <phoneticPr fontId="26" type="noConversion"/>
  </si>
  <si>
    <t>理财小组组长：金阿龙</t>
    <phoneticPr fontId="26" type="noConversion"/>
  </si>
  <si>
    <t>新开河村</t>
    <phoneticPr fontId="26" type="noConversion"/>
  </si>
  <si>
    <t>赵静</t>
    <phoneticPr fontId="26" type="noConversion"/>
  </si>
  <si>
    <t>金庆物业</t>
    <phoneticPr fontId="26" type="noConversion"/>
  </si>
  <si>
    <t>农用仓库</t>
    <phoneticPr fontId="26" type="noConversion"/>
  </si>
  <si>
    <t>农民活动中心</t>
    <phoneticPr fontId="26" type="noConversion"/>
  </si>
  <si>
    <t>朱国峰</t>
    <phoneticPr fontId="26" type="noConversion"/>
  </si>
  <si>
    <t>1271平方米</t>
    <phoneticPr fontId="26" type="noConversion"/>
  </si>
  <si>
    <t>2452.87平方米</t>
    <phoneticPr fontId="26" type="noConversion"/>
  </si>
  <si>
    <t>环湖路1号</t>
  </si>
  <si>
    <t>邢金元</t>
  </si>
  <si>
    <t>2015/1/1-2019/12/31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</si>
  <si>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36平方米</t>
    </r>
  </si>
  <si>
    <t>张义龙</t>
  </si>
  <si>
    <t>巴城镇新开河村社区</t>
    <phoneticPr fontId="26" type="noConversion"/>
  </si>
  <si>
    <t>金泉龙</t>
  </si>
  <si>
    <t>孙文新</t>
  </si>
  <si>
    <t>沈月琴</t>
  </si>
  <si>
    <t>庄建珍</t>
  </si>
  <si>
    <t>金丽娟</t>
  </si>
  <si>
    <t>陈秧妹</t>
  </si>
  <si>
    <t>曹阿金</t>
  </si>
  <si>
    <t>杨慧春</t>
  </si>
  <si>
    <t>张小郎</t>
  </si>
  <si>
    <t>沈贵兴</t>
  </si>
  <si>
    <t>潘水香</t>
  </si>
  <si>
    <t>李雪元</t>
  </si>
  <si>
    <t>汪阿明</t>
  </si>
  <si>
    <t>潘芬云</t>
  </si>
  <si>
    <t>张金凤</t>
  </si>
  <si>
    <t>冯荣妹</t>
  </si>
  <si>
    <t>姚小苏</t>
  </si>
  <si>
    <t>6910.0</t>
  </si>
  <si>
    <t>7937.0</t>
  </si>
  <si>
    <t>2993.0</t>
  </si>
  <si>
    <t>2962.0</t>
  </si>
  <si>
    <t>金阿花</t>
  </si>
  <si>
    <t>林阿坤</t>
  </si>
  <si>
    <t>张阿狗</t>
  </si>
  <si>
    <t>顾平</t>
    <phoneticPr fontId="26" type="noConversion"/>
  </si>
  <si>
    <t>金阿龙</t>
    <phoneticPr fontId="26" type="noConversion"/>
  </si>
  <si>
    <t>沈海明</t>
    <phoneticPr fontId="26" type="noConversion"/>
  </si>
  <si>
    <t>单位名称：巴城镇新开河村社区</t>
    <phoneticPr fontId="26" type="noConversion"/>
  </si>
  <si>
    <t>民主理财小组组长:金阿龙</t>
    <phoneticPr fontId="26" type="noConversion"/>
  </si>
  <si>
    <t>填报单位:巴城镇新开河村社区</t>
    <phoneticPr fontId="26" type="noConversion"/>
  </si>
  <si>
    <t>填报单位：巴城镇新开河村社区</t>
    <phoneticPr fontId="26" type="noConversion"/>
  </si>
  <si>
    <t>填报单位：巴城镇新开河社区</t>
    <phoneticPr fontId="26" type="noConversion"/>
  </si>
  <si>
    <t>曹建龙</t>
    <phoneticPr fontId="26" type="noConversion"/>
  </si>
  <si>
    <t>工作人员</t>
    <phoneticPr fontId="26" type="noConversion"/>
  </si>
  <si>
    <t>村会议室</t>
    <phoneticPr fontId="26" type="noConversion"/>
  </si>
  <si>
    <t>公布日期：2018年1月8日</t>
    <phoneticPr fontId="26" type="noConversion"/>
  </si>
  <si>
    <t>2018年村级资金收支决算表</t>
    <phoneticPr fontId="26" type="noConversion"/>
  </si>
  <si>
    <t>公布日期2019年4月18日</t>
    <phoneticPr fontId="26" type="noConversion"/>
  </si>
  <si>
    <t>2019年村级资金收支预算表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</si>
  <si>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phoneticPr fontId="26" type="noConversion"/>
  </si>
  <si>
    <r>
      <t>2019</t>
    </r>
    <r>
      <rPr>
        <sz val="16"/>
        <rFont val="宋体"/>
        <family val="3"/>
        <charset val="134"/>
      </rPr>
      <t>年</t>
    </r>
    <phoneticPr fontId="26" type="noConversion"/>
  </si>
  <si>
    <r>
      <t>新开河村201</t>
    </r>
    <r>
      <rPr>
        <sz val="18"/>
        <rFont val="黑体"/>
        <family val="3"/>
        <charset val="134"/>
      </rPr>
      <t>9年代收代管情况公布榜</t>
    </r>
    <phoneticPr fontId="26" type="noConversion"/>
  </si>
  <si>
    <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一季度</t>
    </r>
    <phoneticPr fontId="26" type="noConversion"/>
  </si>
  <si>
    <t>2017.9.1-2022.8.31</t>
    <phoneticPr fontId="26" type="noConversion"/>
  </si>
  <si>
    <t>2017.1.1-2021.12.31</t>
    <phoneticPr fontId="26" type="noConversion"/>
  </si>
  <si>
    <t>2019年拨付上一年度生态补偿累计实际到账   金 额</t>
    <phoneticPr fontId="26" type="noConversion"/>
  </si>
  <si>
    <t>2019年拨付上一年度生态补偿已到账资金累计使用情况</t>
    <phoneticPr fontId="26" type="noConversion"/>
  </si>
  <si>
    <t>2019年拨付上一年度补贴累计实际到账资金</t>
    <phoneticPr fontId="26" type="noConversion"/>
  </si>
  <si>
    <t>2019年拨付上一年度公共服务开支补贴到账资金使用情况</t>
    <phoneticPr fontId="26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</si>
  <si>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6" type="noConversion"/>
  </si>
  <si>
    <t>村两委会意见：</t>
    <phoneticPr fontId="26" type="noConversion"/>
  </si>
  <si>
    <t xml:space="preserve">  单位负责人签字：                                    2019年4 月18  日</t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</si>
  <si>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</t>
    </r>
    <r>
      <rPr>
        <sz val="12"/>
        <rFont val="宋体"/>
        <family val="3"/>
        <charset val="134"/>
      </rPr>
      <t>年</t>
    </r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</si>
  <si>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6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</si>
  <si>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6" type="noConversion"/>
  </si>
  <si>
    <t>2019年度 1季度</t>
    <phoneticPr fontId="26" type="noConversion"/>
  </si>
  <si>
    <t>李瑛</t>
  </si>
  <si>
    <t>金勇</t>
  </si>
  <si>
    <t>张金丹</t>
  </si>
  <si>
    <t>姚建琴</t>
  </si>
  <si>
    <t>金利明</t>
  </si>
  <si>
    <t>潘玲玲</t>
  </si>
  <si>
    <t>金鹿</t>
  </si>
  <si>
    <t>臧永超</t>
  </si>
  <si>
    <t>金花</t>
  </si>
  <si>
    <t>章少军</t>
  </si>
  <si>
    <t>金英花</t>
  </si>
  <si>
    <t>金华</t>
  </si>
  <si>
    <t>尹红波</t>
  </si>
  <si>
    <t>金夏妹</t>
  </si>
  <si>
    <t>金建清</t>
  </si>
  <si>
    <t>闫庆莉</t>
  </si>
  <si>
    <t>曹春芳</t>
  </si>
  <si>
    <t>金芳</t>
  </si>
  <si>
    <t>陆思睿</t>
  </si>
  <si>
    <t>金颖馨</t>
  </si>
  <si>
    <t>李文杰</t>
  </si>
  <si>
    <t>金译凡</t>
  </si>
  <si>
    <t>臧城希</t>
  </si>
  <si>
    <t>严金阳</t>
  </si>
  <si>
    <t>金宇昊</t>
  </si>
  <si>
    <t>金颖英</t>
  </si>
  <si>
    <t>周骋昊</t>
  </si>
  <si>
    <t>金韵涵</t>
  </si>
  <si>
    <t>曹鑫睿</t>
  </si>
  <si>
    <t>沈峻宇</t>
  </si>
  <si>
    <t>(二Ｏ一九年度)</t>
    <phoneticPr fontId="26" type="noConversion"/>
  </si>
  <si>
    <t>金阿龙、曹昆龙、汪妹珍、钱洪元、姚阿五</t>
    <phoneticPr fontId="26" type="noConversion"/>
  </si>
  <si>
    <t>894.0</t>
  </si>
  <si>
    <t>26208.0</t>
  </si>
  <si>
    <t>低保</t>
    <phoneticPr fontId="26" type="noConversion"/>
  </si>
  <si>
    <t>14267.0</t>
  </si>
  <si>
    <t>7084.0</t>
  </si>
  <si>
    <t>2180.0</t>
  </si>
  <si>
    <t>16065.3</t>
  </si>
  <si>
    <t>2919.0</t>
  </si>
  <si>
    <t>重残</t>
    <phoneticPr fontId="26" type="noConversion"/>
  </si>
  <si>
    <t>9301.0</t>
  </si>
  <si>
    <t>4640.0</t>
  </si>
  <si>
    <t>4241.0</t>
  </si>
  <si>
    <t>3862.0</t>
  </si>
  <si>
    <t>2578.0</t>
  </si>
  <si>
    <t>4904.0</t>
  </si>
  <si>
    <t>低保边缘</t>
    <phoneticPr fontId="26" type="noConversion"/>
  </si>
  <si>
    <t>五保户</t>
    <phoneticPr fontId="26" type="noConversion"/>
  </si>
  <si>
    <r>
      <t xml:space="preserve">    2019  </t>
    </r>
    <r>
      <rPr>
        <sz val="12"/>
        <rFont val="宋体"/>
        <family val="3"/>
        <charset val="134"/>
      </rPr>
      <t>年</t>
    </r>
    <phoneticPr fontId="26" type="noConversion"/>
  </si>
  <si>
    <t>第二季度</t>
    <phoneticPr fontId="26" type="noConversion"/>
  </si>
  <si>
    <t>昆山市新开河村村民委员会</t>
    <phoneticPr fontId="26" type="noConversion"/>
  </si>
  <si>
    <t>社保</t>
    <phoneticPr fontId="26" type="noConversion"/>
  </si>
  <si>
    <t>公积金</t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</si>
  <si>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2 季度</t>
    </r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</si>
  <si>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2 季度</t>
    </r>
    <phoneticPr fontId="26" type="noConversion"/>
  </si>
  <si>
    <t>昆山市巴城镇邻里服务有限公司</t>
    <phoneticPr fontId="26" type="noConversion"/>
  </si>
  <si>
    <t>应交增值税</t>
    <phoneticPr fontId="26" type="noConversion"/>
  </si>
  <si>
    <t>应交税费</t>
    <phoneticPr fontId="26" type="noConversion"/>
  </si>
  <si>
    <t>2019年村级资金收支预算执行表</t>
    <phoneticPr fontId="26" type="noConversion"/>
  </si>
  <si>
    <t>公布日期2019年7月18日</t>
    <phoneticPr fontId="26" type="noConversion"/>
  </si>
  <si>
    <t>第2季度实际完成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</si>
  <si>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2 季度</t>
    </r>
    <phoneticPr fontId="26" type="noConversion"/>
  </si>
  <si>
    <t>警务室</t>
    <phoneticPr fontId="26" type="noConversion"/>
  </si>
  <si>
    <t>80平方米</t>
    <phoneticPr fontId="26" type="noConversion"/>
  </si>
  <si>
    <t>徐同兴</t>
    <phoneticPr fontId="26" type="noConversion"/>
  </si>
  <si>
    <t>2016/7/16-2019/7/15</t>
    <phoneticPr fontId="26" type="noConversion"/>
  </si>
  <si>
    <t>公布日期：2019年7月18日</t>
    <phoneticPr fontId="26" type="noConversion"/>
  </si>
  <si>
    <t>( 2019年度7月)</t>
    <phoneticPr fontId="26" type="noConversion"/>
  </si>
  <si>
    <t>2019年度 2季度</t>
    <phoneticPr fontId="26" type="noConversion"/>
  </si>
  <si>
    <t>新开河村社区股份合作社二季度预算支出表等进行了财务公开，对农户补偿、农房翻建、计划生育家庭奖励等进行及时公开</t>
    <phoneticPr fontId="26" type="noConversion"/>
  </si>
  <si>
    <t>截止日期：2019年第2季度</t>
    <phoneticPr fontId="26" type="noConversion"/>
  </si>
  <si>
    <t>2019年新开河村社区股份合作社二季度债权债务表进行了公开，二季度单位应收款155818.54元，个人应收款16750元，单位应付款611.90万元，个人应付款1000元，对2019年二季度收支预算表进行了公开，截止2季度累计收入11.76万元，累计支出87.37万元；对资产资源经营合同，生态补偿等进行了公开；对粮食补助、房屋拆迁、建设项目招标、计划生育奖励补贴进行了及时公开</t>
    <phoneticPr fontId="26" type="noConversion"/>
  </si>
  <si>
    <t>截至第2季度</t>
    <phoneticPr fontId="26" type="noConversion"/>
  </si>
  <si>
    <t>警务室</t>
    <phoneticPr fontId="26" type="noConversion"/>
  </si>
  <si>
    <t>徐同兴</t>
    <phoneticPr fontId="26" type="noConversion"/>
  </si>
  <si>
    <t>2016/7/16-2019/7/15</t>
    <phoneticPr fontId="26" type="noConversion"/>
  </si>
  <si>
    <r>
      <t>8</t>
    </r>
    <r>
      <rPr>
        <sz val="12"/>
        <rFont val="宋体"/>
        <family val="3"/>
        <charset val="134"/>
      </rPr>
      <t>0平方米</t>
    </r>
    <phoneticPr fontId="26" type="noConversion"/>
  </si>
</sst>
</file>

<file path=xl/styles.xml><?xml version="1.0" encoding="utf-8"?>
<styleSheet xmlns="http://schemas.openxmlformats.org/spreadsheetml/2006/main">
  <numFmts count="6">
    <numFmt numFmtId="176" formatCode="##.00"/>
    <numFmt numFmtId="177" formatCode="0.00;[Red]0.00"/>
    <numFmt numFmtId="178" formatCode="0_ "/>
    <numFmt numFmtId="179" formatCode="0_);[Red]\(0\)"/>
    <numFmt numFmtId="180" formatCode="#"/>
    <numFmt numFmtId="181" formatCode="#.00"/>
  </numFmts>
  <fonts count="49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1"/>
      <name val="宋体"/>
      <family val="3"/>
      <charset val="134"/>
    </font>
    <font>
      <sz val="2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4" fillId="0" borderId="0"/>
    <xf numFmtId="0" fontId="4" fillId="0" borderId="0" applyNumberFormat="0" applyFill="0" applyBorder="0" applyAlignment="0" applyProtection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44" fillId="0" borderId="0"/>
  </cellStyleXfs>
  <cellXfs count="728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19" fillId="0" borderId="0" xfId="0" applyFont="1" applyFill="1" applyAlignment="1">
      <alignment vertical="center"/>
    </xf>
    <xf numFmtId="49" fontId="21" fillId="4" borderId="0" xfId="0" applyNumberFormat="1" applyFont="1" applyFill="1" applyAlignment="1">
      <alignment horizontal="right"/>
    </xf>
    <xf numFmtId="49" fontId="22" fillId="4" borderId="0" xfId="0" applyNumberFormat="1" applyFont="1" applyFill="1" applyAlignment="1">
      <alignment horizontal="right"/>
    </xf>
    <xf numFmtId="49" fontId="24" fillId="4" borderId="59" xfId="0" applyNumberFormat="1" applyFont="1" applyFill="1" applyBorder="1" applyAlignment="1">
      <alignment horizontal="right" vertical="center"/>
    </xf>
    <xf numFmtId="49" fontId="24" fillId="4" borderId="59" xfId="0" applyNumberFormat="1" applyFont="1" applyFill="1" applyBorder="1" applyAlignment="1">
      <alignment horizontal="center" vertical="center"/>
    </xf>
    <xf numFmtId="49" fontId="24" fillId="4" borderId="60" xfId="0" applyNumberFormat="1" applyFont="1" applyFill="1" applyBorder="1" applyAlignment="1">
      <alignment horizontal="center" vertical="center"/>
    </xf>
    <xf numFmtId="49" fontId="24" fillId="4" borderId="61" xfId="0" applyNumberFormat="1" applyFont="1" applyFill="1" applyBorder="1" applyAlignment="1">
      <alignment horizontal="center" vertical="center"/>
    </xf>
    <xf numFmtId="49" fontId="24" fillId="4" borderId="62" xfId="0" applyNumberFormat="1" applyFont="1" applyFill="1" applyBorder="1" applyAlignment="1">
      <alignment horizontal="center" vertical="center"/>
    </xf>
    <xf numFmtId="49" fontId="23" fillId="4" borderId="63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49" fontId="24" fillId="4" borderId="64" xfId="0" applyNumberFormat="1" applyFont="1" applyFill="1" applyBorder="1" applyAlignment="1">
      <alignment horizontal="right" vertical="center"/>
    </xf>
    <xf numFmtId="49" fontId="19" fillId="4" borderId="63" xfId="0" applyNumberFormat="1" applyFont="1" applyFill="1" applyBorder="1" applyAlignment="1">
      <alignment horizontal="left" vertical="center"/>
    </xf>
    <xf numFmtId="49" fontId="19" fillId="4" borderId="2" xfId="0" applyNumberFormat="1" applyFont="1" applyFill="1" applyBorder="1" applyAlignment="1">
      <alignment horizontal="center" vertical="center"/>
    </xf>
    <xf numFmtId="176" fontId="19" fillId="4" borderId="2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 vertical="center"/>
    </xf>
    <xf numFmtId="49" fontId="19" fillId="4" borderId="64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4" fillId="4" borderId="64" xfId="0" applyNumberFormat="1" applyFont="1" applyFill="1" applyBorder="1" applyAlignment="1">
      <alignment horizontal="right"/>
    </xf>
    <xf numFmtId="49" fontId="24" fillId="4" borderId="63" xfId="0" applyNumberFormat="1" applyFont="1" applyFill="1" applyBorder="1" applyAlignment="1">
      <alignment horizontal="right"/>
    </xf>
    <xf numFmtId="49" fontId="24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/>
    </xf>
    <xf numFmtId="49" fontId="22" fillId="4" borderId="64" xfId="0" applyNumberFormat="1" applyFont="1" applyFill="1" applyBorder="1" applyAlignment="1">
      <alignment horizontal="right"/>
    </xf>
    <xf numFmtId="49" fontId="22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0" fontId="0" fillId="0" borderId="9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0" fillId="0" borderId="15" xfId="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5" fillId="0" borderId="0" xfId="0" applyFont="1"/>
    <xf numFmtId="0" fontId="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8" fillId="0" borderId="4" xfId="0" applyFont="1" applyBorder="1" applyAlignment="1">
      <alignment horizontal="center" vertical="center" wrapText="1"/>
    </xf>
    <xf numFmtId="0" fontId="28" fillId="0" borderId="68" xfId="0" applyFont="1" applyBorder="1" applyAlignment="1">
      <alignment vertical="center" wrapText="1"/>
    </xf>
    <xf numFmtId="0" fontId="28" fillId="0" borderId="69" xfId="0" applyFont="1" applyBorder="1" applyAlignment="1">
      <alignment vertical="center" wrapText="1"/>
    </xf>
    <xf numFmtId="0" fontId="28" fillId="0" borderId="70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center" vertical="center"/>
    </xf>
    <xf numFmtId="0" fontId="28" fillId="4" borderId="2" xfId="10" applyNumberFormat="1" applyFont="1" applyFill="1" applyBorder="1" applyAlignment="1">
      <alignment horizontal="left" vertical="center" wrapText="1"/>
    </xf>
    <xf numFmtId="0" fontId="28" fillId="4" borderId="2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shrinkToFit="1"/>
    </xf>
    <xf numFmtId="0" fontId="28" fillId="0" borderId="2" xfId="1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8" xfId="0" applyFont="1" applyBorder="1" applyAlignment="1">
      <alignment vertical="center" shrinkToFit="1"/>
    </xf>
    <xf numFmtId="0" fontId="28" fillId="0" borderId="25" xfId="0" applyFont="1" applyBorder="1" applyAlignment="1">
      <alignment vertical="center" shrinkToFit="1"/>
    </xf>
    <xf numFmtId="0" fontId="0" fillId="0" borderId="0" xfId="0" applyFont="1" applyAlignment="1"/>
    <xf numFmtId="0" fontId="25" fillId="0" borderId="0" xfId="0" applyFont="1" applyAlignment="1">
      <alignment vertical="center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2" xfId="11" applyFont="1" applyFill="1" applyBorder="1" applyAlignment="1">
      <alignment vertical="center" shrinkToFit="1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2" xfId="11" applyFont="1" applyFill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5" borderId="2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28" fillId="0" borderId="2" xfId="2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1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2" fillId="0" borderId="6" xfId="0" applyFont="1" applyBorder="1"/>
    <xf numFmtId="0" fontId="5" fillId="0" borderId="75" xfId="0" applyFont="1" applyBorder="1"/>
    <xf numFmtId="0" fontId="0" fillId="0" borderId="7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49" fontId="0" fillId="0" borderId="0" xfId="0" applyNumberFormat="1" applyFont="1"/>
    <xf numFmtId="0" fontId="0" fillId="0" borderId="29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12" xfId="0" applyFont="1" applyBorder="1" applyAlignment="1"/>
    <xf numFmtId="0" fontId="26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11" applyFont="1" applyFill="1" applyBorder="1" applyAlignment="1">
      <alignment vertical="center" shrinkToFit="1"/>
    </xf>
    <xf numFmtId="0" fontId="26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left" vertical="center" wrapText="1"/>
    </xf>
    <xf numFmtId="0" fontId="5" fillId="0" borderId="2" xfId="11" applyFont="1" applyFill="1" applyBorder="1" applyAlignment="1">
      <alignment horizontal="left" vertical="center" shrinkToFit="1"/>
    </xf>
    <xf numFmtId="0" fontId="26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2" xfId="10" applyFont="1" applyFill="1" applyBorder="1" applyAlignment="1">
      <alignment horizontal="left" vertical="center" wrapText="1"/>
    </xf>
    <xf numFmtId="0" fontId="26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10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quotePrefix="1" applyNumberFormat="1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2" xfId="2" applyFont="1" applyBorder="1" applyAlignment="1">
      <alignment horizontal="center"/>
    </xf>
    <xf numFmtId="0" fontId="45" fillId="0" borderId="2" xfId="2" applyFont="1" applyBorder="1"/>
    <xf numFmtId="0" fontId="45" fillId="0" borderId="2" xfId="0" applyFont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0" fontId="44" fillId="0" borderId="9" xfId="0" applyFont="1" applyBorder="1"/>
    <xf numFmtId="0" fontId="44" fillId="0" borderId="17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7" fillId="0" borderId="13" xfId="0" applyFont="1" applyFill="1" applyBorder="1" applyAlignment="1">
      <alignment vertical="center" wrapText="1"/>
    </xf>
    <xf numFmtId="0" fontId="44" fillId="0" borderId="0" xfId="0" applyFont="1" applyFill="1" applyAlignment="1">
      <alignment vertical="center"/>
    </xf>
    <xf numFmtId="0" fontId="44" fillId="0" borderId="0" xfId="9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5" fillId="0" borderId="2" xfId="0" applyNumberFormat="1" applyFont="1" applyBorder="1" applyAlignment="1"/>
    <xf numFmtId="0" fontId="45" fillId="0" borderId="27" xfId="0" applyFont="1" applyBorder="1" applyAlignment="1">
      <alignment horizontal="center" vertical="center"/>
    </xf>
    <xf numFmtId="0" fontId="44" fillId="0" borderId="2" xfId="0" applyNumberFormat="1" applyFont="1" applyBorder="1"/>
    <xf numFmtId="14" fontId="5" fillId="0" borderId="2" xfId="0" applyNumberFormat="1" applyFont="1" applyBorder="1" applyAlignment="1">
      <alignment horizontal="center" vertical="center"/>
    </xf>
    <xf numFmtId="49" fontId="0" fillId="4" borderId="83" xfId="0" applyNumberFormat="1" applyFont="1" applyFill="1" applyBorder="1" applyAlignment="1">
      <alignment horizontal="center" vertical="center" wrapText="1"/>
    </xf>
    <xf numFmtId="180" fontId="0" fillId="4" borderId="83" xfId="0" applyNumberFormat="1" applyFont="1" applyFill="1" applyBorder="1" applyAlignment="1">
      <alignment horizontal="center" vertical="center" wrapText="1"/>
    </xf>
    <xf numFmtId="49" fontId="44" fillId="4" borderId="83" xfId="0" applyNumberFormat="1" applyFont="1" applyFill="1" applyBorder="1" applyAlignment="1">
      <alignment horizontal="center" vertical="center" wrapText="1"/>
    </xf>
    <xf numFmtId="181" fontId="0" fillId="4" borderId="83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57" fontId="4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4" fillId="0" borderId="14" xfId="0" applyNumberFormat="1" applyFont="1" applyBorder="1"/>
    <xf numFmtId="0" fontId="5" fillId="0" borderId="2" xfId="0" applyNumberFormat="1" applyFont="1" applyBorder="1" applyAlignment="1"/>
    <xf numFmtId="0" fontId="5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7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44" fillId="0" borderId="28" xfId="0" applyFont="1" applyBorder="1" applyAlignment="1">
      <alignment horizontal="center" wrapText="1"/>
    </xf>
    <xf numFmtId="0" fontId="0" fillId="0" borderId="71" xfId="0" applyFont="1" applyBorder="1" applyAlignment="1">
      <alignment horizontal="center" wrapText="1"/>
    </xf>
    <xf numFmtId="0" fontId="0" fillId="0" borderId="80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81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36" fillId="0" borderId="14" xfId="10" applyFont="1" applyBorder="1" applyAlignment="1">
      <alignment horizontal="center" vertical="center" wrapText="1"/>
    </xf>
    <xf numFmtId="0" fontId="36" fillId="0" borderId="2" xfId="1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2" xfId="1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36" fillId="0" borderId="11" xfId="1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6" fillId="0" borderId="14" xfId="11" applyFont="1" applyFill="1" applyBorder="1" applyAlignment="1">
      <alignment horizontal="center" vertical="center" shrinkToFit="1"/>
    </xf>
    <xf numFmtId="0" fontId="36" fillId="0" borderId="2" xfId="11" applyFont="1" applyFill="1" applyBorder="1" applyAlignment="1">
      <alignment horizontal="center" vertical="center" shrinkToFit="1"/>
    </xf>
    <xf numFmtId="0" fontId="5" fillId="4" borderId="14" xfId="11" applyFont="1" applyFill="1" applyBorder="1" applyAlignment="1">
      <alignment horizontal="center" vertical="center" shrinkToFit="1"/>
    </xf>
    <xf numFmtId="0" fontId="5" fillId="4" borderId="2" xfId="11" applyFont="1" applyFill="1" applyBorder="1" applyAlignment="1">
      <alignment horizontal="center" vertical="center" shrinkToFit="1"/>
    </xf>
    <xf numFmtId="0" fontId="5" fillId="0" borderId="14" xfId="11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1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6" fillId="0" borderId="71" xfId="10" applyFont="1" applyBorder="1" applyAlignment="1">
      <alignment horizontal="center" vertical="center" wrapText="1"/>
    </xf>
    <xf numFmtId="0" fontId="36" fillId="0" borderId="72" xfId="10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 wrapText="1"/>
    </xf>
    <xf numFmtId="0" fontId="36" fillId="0" borderId="7" xfId="1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6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6" xfId="10" applyFont="1" applyFill="1" applyBorder="1" applyAlignment="1">
      <alignment horizontal="center" vertical="center" wrapText="1"/>
    </xf>
    <xf numFmtId="0" fontId="5" fillId="4" borderId="24" xfId="10" applyFont="1" applyFill="1" applyBorder="1" applyAlignment="1">
      <alignment horizontal="center" vertical="center" wrapText="1"/>
    </xf>
    <xf numFmtId="0" fontId="5" fillId="4" borderId="27" xfId="1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15" xfId="10" applyFont="1" applyFill="1" applyBorder="1" applyAlignment="1">
      <alignment horizontal="left" vertical="center" wrapText="1"/>
    </xf>
    <xf numFmtId="0" fontId="5" fillId="4" borderId="14" xfId="10" applyFont="1" applyFill="1" applyBorder="1" applyAlignment="1">
      <alignment horizontal="left" vertical="center" wrapText="1"/>
    </xf>
    <xf numFmtId="0" fontId="5" fillId="4" borderId="15" xfId="10" applyFont="1" applyFill="1" applyBorder="1" applyAlignment="1">
      <alignment horizontal="left" vertical="center" wrapText="1" shrinkToFit="1"/>
    </xf>
    <xf numFmtId="0" fontId="5" fillId="4" borderId="14" xfId="10" applyFont="1" applyFill="1" applyBorder="1" applyAlignment="1">
      <alignment horizontal="left" vertical="center" wrapText="1" shrinkToFit="1"/>
    </xf>
    <xf numFmtId="0" fontId="5" fillId="0" borderId="56" xfId="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left" vertical="center" wrapText="1"/>
    </xf>
    <xf numFmtId="0" fontId="5" fillId="0" borderId="14" xfId="10" applyFont="1" applyFill="1" applyBorder="1" applyAlignment="1">
      <alignment horizontal="left" vertical="center" wrapText="1"/>
    </xf>
    <xf numFmtId="0" fontId="5" fillId="0" borderId="7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6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36" fillId="0" borderId="16" xfId="11" applyFont="1" applyFill="1" applyBorder="1" applyAlignment="1">
      <alignment horizontal="center" vertical="center" shrinkToFit="1"/>
    </xf>
    <xf numFmtId="0" fontId="36" fillId="0" borderId="17" xfId="11" applyFont="1" applyFill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36" fillId="0" borderId="71" xfId="11" applyFont="1" applyFill="1" applyBorder="1" applyAlignment="1">
      <alignment horizontal="center" vertical="center" shrinkToFit="1"/>
    </xf>
    <xf numFmtId="0" fontId="36" fillId="0" borderId="72" xfId="11" applyFont="1" applyFill="1" applyBorder="1" applyAlignment="1">
      <alignment horizontal="center" vertical="center" shrinkToFit="1"/>
    </xf>
    <xf numFmtId="0" fontId="36" fillId="0" borderId="1" xfId="11" applyFont="1" applyFill="1" applyBorder="1" applyAlignment="1">
      <alignment horizontal="center" vertical="center" shrinkToFit="1"/>
    </xf>
    <xf numFmtId="0" fontId="36" fillId="0" borderId="7" xfId="11" applyFont="1" applyFill="1" applyBorder="1" applyAlignment="1">
      <alignment horizontal="center" vertical="center" shrinkToFit="1"/>
    </xf>
    <xf numFmtId="0" fontId="5" fillId="4" borderId="56" xfId="11" applyFont="1" applyFill="1" applyBorder="1" applyAlignment="1">
      <alignment horizontal="center" vertical="center" shrinkToFit="1"/>
    </xf>
    <xf numFmtId="0" fontId="5" fillId="0" borderId="56" xfId="1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4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4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47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4" xfId="11" applyFont="1" applyFill="1" applyBorder="1" applyAlignment="1">
      <alignment horizontal="center" vertical="center" shrinkToFit="1"/>
    </xf>
    <xf numFmtId="0" fontId="28" fillId="0" borderId="2" xfId="11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4" borderId="56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10" applyFont="1" applyFill="1" applyBorder="1" applyAlignment="1">
      <alignment horizontal="left" vertical="center" wrapText="1" shrinkToFit="1"/>
    </xf>
    <xf numFmtId="0" fontId="28" fillId="4" borderId="14" xfId="10" applyFont="1" applyFill="1" applyBorder="1" applyAlignment="1">
      <alignment horizontal="left" vertical="center" wrapText="1" shrinkToFit="1"/>
    </xf>
    <xf numFmtId="0" fontId="28" fillId="4" borderId="72" xfId="0" applyFont="1" applyFill="1" applyBorder="1" applyAlignment="1">
      <alignment horizontal="center" vertical="center" textRotation="255"/>
    </xf>
    <xf numFmtId="0" fontId="28" fillId="4" borderId="23" xfId="0" applyFont="1" applyFill="1" applyBorder="1" applyAlignment="1">
      <alignment horizontal="center" vertical="center" textRotation="255"/>
    </xf>
    <xf numFmtId="0" fontId="28" fillId="4" borderId="7" xfId="0" applyFont="1" applyFill="1" applyBorder="1" applyAlignment="1">
      <alignment horizontal="center" vertical="center" textRotation="255"/>
    </xf>
    <xf numFmtId="0" fontId="28" fillId="4" borderId="26" xfId="10" applyFont="1" applyFill="1" applyBorder="1" applyAlignment="1">
      <alignment horizontal="center" vertical="center" wrapText="1"/>
    </xf>
    <xf numFmtId="0" fontId="28" fillId="4" borderId="24" xfId="10" applyFont="1" applyFill="1" applyBorder="1" applyAlignment="1">
      <alignment horizontal="center" vertical="center" wrapText="1"/>
    </xf>
    <xf numFmtId="0" fontId="28" fillId="4" borderId="27" xfId="1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textRotation="255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1" xfId="10" applyFont="1" applyBorder="1" applyAlignment="1">
      <alignment horizontal="center" vertical="center" wrapText="1"/>
    </xf>
    <xf numFmtId="0" fontId="29" fillId="0" borderId="72" xfId="10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 wrapText="1"/>
    </xf>
    <xf numFmtId="0" fontId="28" fillId="4" borderId="15" xfId="10" applyFont="1" applyFill="1" applyBorder="1" applyAlignment="1">
      <alignment horizontal="left" vertical="center" wrapText="1"/>
    </xf>
    <xf numFmtId="0" fontId="28" fillId="4" borderId="14" xfId="10" applyFont="1" applyFill="1" applyBorder="1" applyAlignment="1">
      <alignment horizontal="left" vertical="center" wrapText="1"/>
    </xf>
    <xf numFmtId="0" fontId="28" fillId="0" borderId="15" xfId="10" applyFont="1" applyFill="1" applyBorder="1" applyAlignment="1">
      <alignment horizontal="left" vertical="center" wrapText="1"/>
    </xf>
    <xf numFmtId="0" fontId="28" fillId="0" borderId="14" xfId="10" applyFont="1" applyFill="1" applyBorder="1" applyAlignment="1">
      <alignment horizontal="left" vertical="center" wrapText="1"/>
    </xf>
    <xf numFmtId="0" fontId="28" fillId="4" borderId="56" xfId="11" applyFont="1" applyFill="1" applyBorder="1" applyAlignment="1">
      <alignment horizontal="center" vertical="center" shrinkToFit="1"/>
    </xf>
    <xf numFmtId="0" fontId="28" fillId="4" borderId="14" xfId="11" applyFont="1" applyFill="1" applyBorder="1" applyAlignment="1">
      <alignment horizontal="center" vertical="center" shrinkToFit="1"/>
    </xf>
    <xf numFmtId="0" fontId="28" fillId="0" borderId="56" xfId="11" applyFont="1" applyFill="1" applyBorder="1" applyAlignment="1">
      <alignment horizontal="center" vertical="center" shrinkToFit="1"/>
    </xf>
    <xf numFmtId="0" fontId="28" fillId="0" borderId="72" xfId="0" applyFont="1" applyBorder="1" applyAlignment="1">
      <alignment horizontal="center" vertical="center" textRotation="255"/>
    </xf>
    <xf numFmtId="0" fontId="28" fillId="0" borderId="23" xfId="0" applyFont="1" applyBorder="1" applyAlignment="1">
      <alignment horizontal="center" vertical="center" textRotation="255"/>
    </xf>
    <xf numFmtId="0" fontId="28" fillId="0" borderId="7" xfId="0" applyFont="1" applyBorder="1" applyAlignment="1">
      <alignment horizontal="center" vertical="center" textRotation="255"/>
    </xf>
    <xf numFmtId="0" fontId="28" fillId="0" borderId="5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6" xfId="10" applyFont="1" applyBorder="1" applyAlignment="1">
      <alignment horizontal="center" vertical="center" wrapText="1"/>
    </xf>
    <xf numFmtId="0" fontId="28" fillId="0" borderId="24" xfId="10" applyFont="1" applyBorder="1" applyAlignment="1">
      <alignment horizontal="center" vertical="center" wrapText="1"/>
    </xf>
    <xf numFmtId="0" fontId="28" fillId="0" borderId="27" xfId="10" applyFont="1" applyBorder="1" applyAlignment="1">
      <alignment horizontal="center" vertical="center" wrapText="1"/>
    </xf>
    <xf numFmtId="0" fontId="28" fillId="0" borderId="15" xfId="2" applyFont="1" applyBorder="1" applyAlignment="1">
      <alignment horizontal="left" vertical="center" wrapText="1"/>
    </xf>
    <xf numFmtId="0" fontId="28" fillId="0" borderId="14" xfId="2" applyFont="1" applyBorder="1" applyAlignment="1">
      <alignment horizontal="left" vertical="center" wrapText="1"/>
    </xf>
    <xf numFmtId="0" fontId="28" fillId="0" borderId="28" xfId="2" applyFont="1" applyBorder="1" applyAlignment="1">
      <alignment horizontal="left" vertical="center" wrapText="1"/>
    </xf>
    <xf numFmtId="0" fontId="28" fillId="0" borderId="72" xfId="2" applyFont="1" applyBorder="1" applyAlignment="1">
      <alignment horizontal="left" vertical="center" wrapText="1"/>
    </xf>
    <xf numFmtId="0" fontId="29" fillId="0" borderId="72" xfId="11" applyFont="1" applyFill="1" applyBorder="1" applyAlignment="1">
      <alignment horizontal="center" vertical="center" shrinkToFit="1"/>
    </xf>
    <xf numFmtId="0" fontId="29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9" fillId="0" borderId="71" xfId="11" applyFont="1" applyFill="1" applyBorder="1" applyAlignment="1">
      <alignment horizontal="center" vertical="center" shrinkToFit="1"/>
    </xf>
    <xf numFmtId="0" fontId="29" fillId="0" borderId="1" xfId="11" applyFont="1" applyFill="1" applyBorder="1" applyAlignment="1">
      <alignment horizontal="center" vertical="center" shrinkToFit="1"/>
    </xf>
    <xf numFmtId="0" fontId="29" fillId="0" borderId="7" xfId="11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 vertical="center"/>
    </xf>
    <xf numFmtId="49" fontId="23" fillId="4" borderId="59" xfId="0" applyNumberFormat="1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44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" fillId="0" borderId="29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84" xfId="0" applyFont="1" applyBorder="1" applyAlignment="1">
      <alignment horizontal="center" vertical="center" wrapText="1"/>
    </xf>
  </cellXfs>
  <cellStyles count="14">
    <cellStyle name="ColLevel_0" xfId="3"/>
    <cellStyle name="RowLevel_0" xfId="1"/>
    <cellStyle name="常规" xfId="0" builtinId="0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28" sqref="G28"/>
    </sheetView>
  </sheetViews>
  <sheetFormatPr defaultColWidth="9" defaultRowHeight="14.25"/>
  <cols>
    <col min="1" max="1" width="22.125" customWidth="1"/>
    <col min="2" max="2" width="8.375" customWidth="1"/>
    <col min="3" max="3" width="11.375" customWidth="1"/>
    <col min="4" max="4" width="11.25" customWidth="1"/>
    <col min="5" max="5" width="10.375" customWidth="1"/>
    <col min="6" max="6" width="9.375" customWidth="1"/>
    <col min="7" max="7" width="9.25" customWidth="1"/>
  </cols>
  <sheetData>
    <row r="1" spans="1:8" ht="33.950000000000003" customHeight="1">
      <c r="A1" s="508" t="s">
        <v>702</v>
      </c>
      <c r="B1" s="508"/>
      <c r="C1" s="508"/>
      <c r="D1" s="508"/>
      <c r="E1" s="508"/>
      <c r="F1" s="508"/>
      <c r="G1" s="508"/>
      <c r="H1" s="199"/>
    </row>
    <row r="2" spans="1:8" ht="18" customHeight="1">
      <c r="C2" s="509" t="s">
        <v>767</v>
      </c>
      <c r="D2" s="509"/>
      <c r="E2" s="509"/>
      <c r="F2" s="259"/>
      <c r="G2" t="s">
        <v>187</v>
      </c>
      <c r="H2" s="52"/>
    </row>
    <row r="3" spans="1:8" ht="32.1" customHeight="1">
      <c r="A3" s="260" t="s">
        <v>188</v>
      </c>
      <c r="B3" s="260" t="s">
        <v>189</v>
      </c>
      <c r="C3" s="38" t="s">
        <v>190</v>
      </c>
      <c r="D3" s="38" t="s">
        <v>191</v>
      </c>
      <c r="E3" s="38" t="s">
        <v>192</v>
      </c>
      <c r="F3" s="261" t="s">
        <v>193</v>
      </c>
      <c r="G3" s="69" t="s">
        <v>194</v>
      </c>
    </row>
    <row r="4" spans="1:8" ht="24.95" customHeight="1">
      <c r="A4" s="343" t="s">
        <v>703</v>
      </c>
      <c r="B4" s="262">
        <v>617</v>
      </c>
      <c r="C4" s="263">
        <v>283373</v>
      </c>
      <c r="D4" s="342">
        <v>1793.5</v>
      </c>
      <c r="E4" s="264">
        <v>1.5800000000000002E-2</v>
      </c>
      <c r="F4" s="265"/>
      <c r="G4" s="32"/>
    </row>
    <row r="5" spans="1:8" ht="24.95" customHeight="1">
      <c r="A5" s="343"/>
      <c r="B5" s="266"/>
      <c r="C5" s="263"/>
      <c r="D5" s="7"/>
      <c r="E5" s="264"/>
      <c r="F5" s="265"/>
      <c r="G5" s="32"/>
    </row>
    <row r="6" spans="1:8" ht="24.95" customHeight="1">
      <c r="A6" s="262"/>
      <c r="B6" s="262"/>
      <c r="C6" s="263"/>
      <c r="D6" s="7"/>
      <c r="E6" s="264"/>
      <c r="F6" s="265"/>
      <c r="G6" s="32"/>
    </row>
    <row r="7" spans="1:8" ht="24.95" customHeight="1">
      <c r="A7" s="262"/>
      <c r="B7" s="262"/>
      <c r="C7" s="263"/>
      <c r="D7" s="7"/>
      <c r="E7" s="264"/>
      <c r="F7" s="265"/>
      <c r="G7" s="32"/>
    </row>
    <row r="8" spans="1:8" ht="24.95" customHeight="1">
      <c r="A8" s="262"/>
      <c r="B8" s="262"/>
      <c r="C8" s="263"/>
      <c r="D8" s="7"/>
      <c r="E8" s="264"/>
      <c r="F8" s="265"/>
      <c r="G8" s="32"/>
    </row>
    <row r="9" spans="1:8" ht="24.95" customHeight="1">
      <c r="A9" s="262"/>
      <c r="B9" s="262"/>
      <c r="C9" s="263"/>
      <c r="D9" s="7"/>
      <c r="E9" s="264"/>
      <c r="F9" s="265"/>
      <c r="G9" s="32"/>
    </row>
    <row r="10" spans="1:8" ht="24.95" customHeight="1">
      <c r="A10" s="262"/>
      <c r="B10" s="262"/>
      <c r="C10" s="263"/>
      <c r="D10" s="7"/>
      <c r="E10" s="264"/>
      <c r="F10" s="265"/>
      <c r="G10" s="32"/>
    </row>
    <row r="11" spans="1:8" ht="24.95" customHeight="1">
      <c r="A11" s="262"/>
      <c r="B11" s="262"/>
      <c r="C11" s="7"/>
      <c r="D11" s="7"/>
      <c r="E11" s="264"/>
      <c r="F11" s="265"/>
      <c r="G11" s="32"/>
    </row>
    <row r="12" spans="1:8" ht="24.95" customHeight="1">
      <c r="A12" s="266"/>
      <c r="B12" s="262"/>
      <c r="C12" s="7"/>
      <c r="D12" s="7"/>
      <c r="E12" s="264"/>
      <c r="F12" s="265"/>
      <c r="G12" s="32"/>
    </row>
    <row r="13" spans="1:8" ht="24.95" customHeight="1">
      <c r="A13" s="262"/>
      <c r="B13" s="262"/>
      <c r="C13" s="7"/>
      <c r="D13" s="7"/>
      <c r="E13" s="264"/>
      <c r="F13" s="265"/>
      <c r="G13" s="32"/>
    </row>
    <row r="14" spans="1:8" ht="24.95" customHeight="1">
      <c r="A14" s="262"/>
      <c r="B14" s="262"/>
      <c r="C14" s="7"/>
      <c r="D14" s="7"/>
      <c r="E14" s="264"/>
      <c r="F14" s="265"/>
      <c r="G14" s="32"/>
    </row>
    <row r="15" spans="1:8" ht="24.95" customHeight="1">
      <c r="A15" s="262"/>
      <c r="B15" s="262"/>
      <c r="C15" s="267"/>
      <c r="D15" s="7"/>
      <c r="E15" s="264"/>
      <c r="F15" s="265"/>
      <c r="G15" s="32"/>
    </row>
    <row r="16" spans="1:8" ht="24.95" customHeight="1">
      <c r="A16" s="262"/>
      <c r="B16" s="262"/>
      <c r="C16" s="267"/>
      <c r="D16" s="7"/>
      <c r="E16" s="264"/>
      <c r="F16" s="265"/>
      <c r="G16" s="32"/>
    </row>
    <row r="17" spans="1:7" ht="24.95" customHeight="1">
      <c r="A17" s="262"/>
      <c r="B17" s="262"/>
      <c r="C17" s="265"/>
      <c r="D17" s="7"/>
      <c r="E17" s="264"/>
      <c r="F17" s="265"/>
      <c r="G17" s="32"/>
    </row>
    <row r="18" spans="1:7" ht="24.95" customHeight="1">
      <c r="A18" s="262"/>
      <c r="B18" s="262"/>
      <c r="C18" s="265"/>
      <c r="D18" s="332"/>
      <c r="E18" s="264"/>
      <c r="F18" s="265"/>
      <c r="G18" s="32"/>
    </row>
    <row r="19" spans="1:7" ht="24.95" customHeight="1">
      <c r="A19" s="262"/>
      <c r="B19" s="262"/>
      <c r="C19" s="7"/>
      <c r="D19" s="7"/>
      <c r="E19" s="264"/>
      <c r="F19" s="265"/>
      <c r="G19" s="32"/>
    </row>
    <row r="20" spans="1:7" ht="24.95" customHeight="1">
      <c r="A20" s="57"/>
      <c r="B20" s="57"/>
      <c r="C20" s="17"/>
      <c r="D20" s="17"/>
      <c r="E20" s="17"/>
      <c r="F20" s="245"/>
      <c r="G20" s="32"/>
    </row>
    <row r="21" spans="1:7" s="12" customFormat="1" ht="24.95" customHeight="1" thickBot="1">
      <c r="A21" s="268" t="s">
        <v>195</v>
      </c>
      <c r="B21" s="268">
        <f>SUM(B4:B20)</f>
        <v>617</v>
      </c>
      <c r="C21" s="269">
        <f>SUM(C4:C20)</f>
        <v>283373</v>
      </c>
      <c r="D21" s="270">
        <f>SUM(D4:D20)</f>
        <v>1793.5</v>
      </c>
      <c r="E21" s="270"/>
      <c r="F21" s="271">
        <f>SUM(F4:F20)</f>
        <v>0</v>
      </c>
      <c r="G21" s="272"/>
    </row>
    <row r="22" spans="1:7" ht="27" customHeight="1">
      <c r="A22" s="344" t="s">
        <v>704</v>
      </c>
      <c r="B22" s="510" t="s">
        <v>705</v>
      </c>
      <c r="C22" s="510"/>
      <c r="D22" s="510"/>
      <c r="E22" s="511" t="s">
        <v>706</v>
      </c>
      <c r="F22" s="512"/>
      <c r="G22" s="512"/>
    </row>
    <row r="24" spans="1:7">
      <c r="D24" s="506" t="s">
        <v>764</v>
      </c>
      <c r="E24" s="507"/>
      <c r="F24" s="507"/>
      <c r="G24" s="507"/>
    </row>
  </sheetData>
  <mergeCells count="5">
    <mergeCell ref="D24:G24"/>
    <mergeCell ref="A1:G1"/>
    <mergeCell ref="C2:E2"/>
    <mergeCell ref="B22:D22"/>
    <mergeCell ref="E22:G22"/>
  </mergeCells>
  <phoneticPr fontId="26" type="noConversion"/>
  <pageMargins left="1.0291666666666699" right="0.359027777777778" top="0.71875" bottom="0.70902777777777803" header="0.329166666666667" footer="0.5"/>
  <pageSetup paperSize="9" orientation="portrait" horizontalDpi="180" verticalDpi="18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6" sqref="H16"/>
    </sheetView>
  </sheetViews>
  <sheetFormatPr defaultColWidth="9" defaultRowHeight="14.25"/>
  <cols>
    <col min="1" max="1" width="19.75" customWidth="1"/>
    <col min="2" max="2" width="9.625" customWidth="1"/>
    <col min="3" max="3" width="9.875" customWidth="1"/>
    <col min="4" max="4" width="10.875" customWidth="1"/>
    <col min="5" max="5" width="9.625" customWidth="1"/>
    <col min="6" max="6" width="10.625" customWidth="1"/>
  </cols>
  <sheetData>
    <row r="1" spans="1:6" ht="22.5">
      <c r="A1" s="513" t="s">
        <v>768</v>
      </c>
      <c r="B1" s="513"/>
      <c r="C1" s="513"/>
      <c r="D1" s="513"/>
      <c r="E1" s="513"/>
      <c r="F1" s="513"/>
    </row>
    <row r="2" spans="1:6" ht="15.75">
      <c r="B2" s="514" t="s">
        <v>769</v>
      </c>
      <c r="C2" s="514"/>
      <c r="D2" s="514"/>
      <c r="E2" s="515" t="s">
        <v>187</v>
      </c>
      <c r="F2" s="515"/>
    </row>
    <row r="3" spans="1:6" ht="43.5" customHeight="1">
      <c r="A3" s="68" t="s">
        <v>196</v>
      </c>
      <c r="B3" s="38" t="s">
        <v>197</v>
      </c>
      <c r="C3" s="38" t="s">
        <v>198</v>
      </c>
      <c r="D3" s="38" t="s">
        <v>199</v>
      </c>
      <c r="E3" s="38" t="s">
        <v>200</v>
      </c>
      <c r="F3" s="69" t="s">
        <v>201</v>
      </c>
    </row>
    <row r="4" spans="1:6" ht="30" customHeight="1">
      <c r="A4" s="70" t="s">
        <v>202</v>
      </c>
      <c r="B4" s="71"/>
      <c r="C4" s="71"/>
      <c r="D4" s="71"/>
      <c r="E4" s="71"/>
      <c r="F4" s="72"/>
    </row>
    <row r="5" spans="1:6" ht="30" customHeight="1">
      <c r="A5" s="70"/>
      <c r="B5" s="71"/>
      <c r="C5" s="71"/>
      <c r="D5" s="71"/>
      <c r="E5" s="71"/>
      <c r="F5" s="72"/>
    </row>
    <row r="6" spans="1:6" ht="30" customHeight="1">
      <c r="A6" s="256"/>
      <c r="B6" s="257"/>
      <c r="C6" s="257"/>
      <c r="D6" s="257"/>
      <c r="E6" s="71"/>
      <c r="F6" s="72"/>
    </row>
    <row r="7" spans="1:6" ht="30" customHeight="1">
      <c r="A7" s="256"/>
      <c r="B7" s="257"/>
      <c r="C7" s="257"/>
      <c r="D7" s="257"/>
      <c r="E7" s="257"/>
      <c r="F7" s="258"/>
    </row>
    <row r="8" spans="1:6" ht="30" customHeight="1">
      <c r="A8" s="256"/>
      <c r="B8" s="257"/>
      <c r="C8" s="257"/>
      <c r="D8" s="257"/>
      <c r="E8" s="257"/>
      <c r="F8" s="258"/>
    </row>
    <row r="9" spans="1:6" ht="30" customHeight="1">
      <c r="A9" s="256"/>
      <c r="B9" s="257"/>
      <c r="C9" s="257"/>
      <c r="D9" s="257"/>
      <c r="E9" s="257"/>
      <c r="F9" s="258"/>
    </row>
    <row r="10" spans="1:6" ht="30" customHeight="1">
      <c r="A10" s="256"/>
      <c r="B10" s="257"/>
      <c r="C10" s="257"/>
      <c r="D10" s="257"/>
      <c r="E10" s="257"/>
      <c r="F10" s="258"/>
    </row>
    <row r="11" spans="1:6" ht="30" customHeight="1">
      <c r="A11" s="256"/>
      <c r="B11" s="257"/>
      <c r="C11" s="257"/>
      <c r="D11" s="257"/>
      <c r="E11" s="257"/>
      <c r="F11" s="258"/>
    </row>
    <row r="12" spans="1:6" ht="30" customHeight="1">
      <c r="A12" s="256"/>
      <c r="B12" s="257"/>
      <c r="C12" s="257"/>
      <c r="D12" s="257"/>
      <c r="E12" s="257"/>
      <c r="F12" s="258"/>
    </row>
    <row r="13" spans="1:6" ht="30" customHeight="1">
      <c r="A13" s="256"/>
      <c r="B13" s="257"/>
      <c r="C13" s="257"/>
      <c r="D13" s="257"/>
      <c r="E13" s="257"/>
      <c r="F13" s="258"/>
    </row>
    <row r="14" spans="1:6" ht="30" customHeight="1">
      <c r="A14" s="256"/>
      <c r="B14" s="257"/>
      <c r="C14" s="257"/>
      <c r="D14" s="257"/>
      <c r="E14" s="257"/>
      <c r="F14" s="258"/>
    </row>
    <row r="15" spans="1:6" ht="30" customHeight="1">
      <c r="A15" s="256"/>
      <c r="B15" s="257"/>
      <c r="C15" s="257"/>
      <c r="D15" s="257"/>
      <c r="E15" s="257"/>
      <c r="F15" s="258"/>
    </row>
    <row r="16" spans="1:6" ht="21.95" customHeight="1" thickBot="1">
      <c r="A16" s="49"/>
      <c r="B16" s="47"/>
      <c r="C16" s="47"/>
      <c r="D16" s="47"/>
      <c r="E16" s="47"/>
      <c r="F16" s="50"/>
    </row>
    <row r="17" spans="1:6" ht="14.25" customHeight="1">
      <c r="A17" s="518" t="s">
        <v>712</v>
      </c>
      <c r="B17" s="518"/>
      <c r="C17" s="510" t="s">
        <v>711</v>
      </c>
      <c r="D17" s="510"/>
      <c r="E17" s="516" t="s">
        <v>710</v>
      </c>
      <c r="F17" s="517"/>
    </row>
    <row r="18" spans="1:6">
      <c r="A18" t="s">
        <v>203</v>
      </c>
    </row>
    <row r="19" spans="1:6">
      <c r="C19" s="506" t="s">
        <v>764</v>
      </c>
      <c r="D19" s="507"/>
      <c r="E19" s="507"/>
      <c r="F19" s="507"/>
    </row>
  </sheetData>
  <mergeCells count="7">
    <mergeCell ref="A1:F1"/>
    <mergeCell ref="B2:D2"/>
    <mergeCell ref="E2:F2"/>
    <mergeCell ref="C19:F19"/>
    <mergeCell ref="E17:F17"/>
    <mergeCell ref="C17:D17"/>
    <mergeCell ref="A17:B1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topLeftCell="A4" workbookViewId="0">
      <selection activeCell="G29" sqref="G29"/>
    </sheetView>
  </sheetViews>
  <sheetFormatPr defaultColWidth="12.625" defaultRowHeight="14.25"/>
  <cols>
    <col min="1" max="1" width="40.125" style="3" customWidth="1"/>
    <col min="2" max="2" width="22.75" style="3" customWidth="1"/>
    <col min="3" max="5" width="12.625" style="3"/>
    <col min="6" max="6" width="13.375" style="3" customWidth="1"/>
    <col min="7" max="16384" width="12.625" style="3"/>
  </cols>
  <sheetData>
    <row r="1" spans="1:6" ht="30" customHeight="1">
      <c r="A1" s="519" t="s">
        <v>204</v>
      </c>
      <c r="B1" s="519"/>
      <c r="C1" s="519"/>
      <c r="D1" s="519"/>
      <c r="E1" s="519"/>
      <c r="F1" s="519"/>
    </row>
    <row r="2" spans="1:6" ht="16.5" customHeight="1">
      <c r="A2" s="86"/>
      <c r="C2" s="333" t="s">
        <v>837</v>
      </c>
    </row>
    <row r="3" spans="1:6" ht="21" customHeight="1">
      <c r="A3" s="333" t="s">
        <v>754</v>
      </c>
      <c r="B3" s="87"/>
      <c r="F3" s="36" t="s">
        <v>171</v>
      </c>
    </row>
    <row r="4" spans="1:6" ht="30" customHeight="1">
      <c r="A4" s="37" t="s">
        <v>206</v>
      </c>
      <c r="B4" s="239" t="s">
        <v>207</v>
      </c>
      <c r="C4" s="38" t="s">
        <v>208</v>
      </c>
      <c r="D4" s="239" t="s">
        <v>209</v>
      </c>
      <c r="E4" s="239" t="s">
        <v>210</v>
      </c>
      <c r="F4" s="240" t="s">
        <v>211</v>
      </c>
    </row>
    <row r="5" spans="1:6" ht="15" customHeight="1">
      <c r="A5" s="241" t="s">
        <v>212</v>
      </c>
      <c r="B5" s="79"/>
      <c r="C5" s="79"/>
      <c r="D5" s="79"/>
      <c r="E5" s="79"/>
      <c r="F5" s="90"/>
    </row>
    <row r="6" spans="1:6" ht="15" customHeight="1">
      <c r="A6" s="354" t="s">
        <v>834</v>
      </c>
      <c r="B6" s="250"/>
      <c r="C6" s="244">
        <v>155818.54</v>
      </c>
      <c r="D6" s="136"/>
      <c r="E6" s="244">
        <v>155818.54</v>
      </c>
      <c r="F6" s="251" t="s">
        <v>213</v>
      </c>
    </row>
    <row r="7" spans="1:6" ht="15" customHeight="1">
      <c r="A7" s="252" t="s">
        <v>195</v>
      </c>
      <c r="B7" s="79"/>
      <c r="C7" s="79">
        <f>SUM(C6:C6)</f>
        <v>155818.54</v>
      </c>
      <c r="D7" s="79"/>
      <c r="E7" s="79">
        <f>SUM(E6:E6)</f>
        <v>155818.54</v>
      </c>
      <c r="F7" s="90"/>
    </row>
    <row r="8" spans="1:6" ht="15" customHeight="1">
      <c r="A8" s="241" t="s">
        <v>214</v>
      </c>
      <c r="B8" s="79"/>
      <c r="C8" s="79"/>
      <c r="D8" s="79"/>
      <c r="E8" s="79"/>
      <c r="F8" s="90"/>
    </row>
    <row r="9" spans="1:6" ht="15" customHeight="1">
      <c r="A9" s="328" t="s">
        <v>215</v>
      </c>
      <c r="B9" s="244"/>
      <c r="C9" s="253">
        <v>10000</v>
      </c>
      <c r="D9" s="79"/>
      <c r="E9" s="79">
        <v>10000</v>
      </c>
      <c r="F9" s="90"/>
    </row>
    <row r="10" spans="1:6" ht="15" customHeight="1">
      <c r="A10" s="377" t="s">
        <v>835</v>
      </c>
      <c r="B10" s="244"/>
      <c r="C10" s="253">
        <v>1635</v>
      </c>
      <c r="D10" s="79">
        <v>-315</v>
      </c>
      <c r="E10" s="79">
        <v>1950</v>
      </c>
      <c r="F10" s="90"/>
    </row>
    <row r="11" spans="1:6" ht="15" customHeight="1">
      <c r="A11" s="377" t="s">
        <v>836</v>
      </c>
      <c r="B11" s="244"/>
      <c r="C11" s="253">
        <v>4000</v>
      </c>
      <c r="D11" s="79">
        <v>-800</v>
      </c>
      <c r="E11" s="79">
        <v>4800</v>
      </c>
      <c r="F11" s="90"/>
    </row>
    <row r="12" spans="1:6" ht="15" customHeight="1">
      <c r="A12" s="241" t="s">
        <v>195</v>
      </c>
      <c r="B12" s="79"/>
      <c r="C12" s="253">
        <f>SUM(C9:C11)</f>
        <v>15635</v>
      </c>
      <c r="D12" s="253">
        <f t="shared" ref="D12:E12" si="0">SUM(D9:D11)</f>
        <v>-1115</v>
      </c>
      <c r="E12" s="253">
        <f t="shared" si="0"/>
        <v>16750</v>
      </c>
      <c r="F12" s="90"/>
    </row>
    <row r="13" spans="1:6" ht="15" customHeight="1">
      <c r="A13" s="241"/>
      <c r="B13" s="79"/>
      <c r="C13" s="79"/>
      <c r="D13" s="79"/>
      <c r="E13" s="79"/>
      <c r="F13" s="90"/>
    </row>
    <row r="14" spans="1:6" ht="15" customHeight="1">
      <c r="A14" s="241"/>
      <c r="B14" s="79"/>
      <c r="C14" s="79"/>
      <c r="D14" s="79"/>
      <c r="E14" s="79"/>
      <c r="F14" s="90"/>
    </row>
    <row r="15" spans="1:6" ht="15" customHeight="1">
      <c r="A15" s="241"/>
      <c r="B15" s="79"/>
      <c r="C15" s="79"/>
      <c r="D15" s="79"/>
      <c r="E15" s="79"/>
      <c r="F15" s="90"/>
    </row>
    <row r="16" spans="1:6" ht="15" customHeight="1">
      <c r="A16" s="241" t="s">
        <v>216</v>
      </c>
      <c r="B16" s="79"/>
      <c r="C16" s="79"/>
      <c r="D16" s="79"/>
      <c r="E16" s="79"/>
      <c r="F16" s="90"/>
    </row>
    <row r="17" spans="1:6" ht="15" customHeight="1">
      <c r="A17" s="254"/>
      <c r="B17" s="79"/>
      <c r="C17" s="79"/>
      <c r="D17" s="79"/>
      <c r="E17" s="79"/>
      <c r="F17" s="90"/>
    </row>
    <row r="18" spans="1:6" ht="15" customHeight="1">
      <c r="A18" s="254"/>
      <c r="B18" s="79"/>
      <c r="C18" s="79"/>
      <c r="D18" s="79"/>
      <c r="E18" s="79"/>
      <c r="F18" s="90"/>
    </row>
    <row r="19" spans="1:6" ht="15" customHeight="1">
      <c r="A19" s="247"/>
      <c r="B19" s="79"/>
      <c r="C19" s="79"/>
      <c r="D19" s="79"/>
      <c r="E19" s="79"/>
      <c r="F19" s="90"/>
    </row>
    <row r="20" spans="1:6" ht="15" customHeight="1">
      <c r="A20" s="255"/>
      <c r="B20" s="79"/>
      <c r="C20" s="79"/>
      <c r="D20" s="79"/>
      <c r="E20" s="79"/>
      <c r="F20" s="90"/>
    </row>
    <row r="21" spans="1:6" ht="15" customHeight="1">
      <c r="A21" s="248" t="s">
        <v>217</v>
      </c>
      <c r="B21" s="79"/>
      <c r="C21" s="79"/>
      <c r="D21" s="79"/>
      <c r="E21" s="79"/>
      <c r="F21" s="90"/>
    </row>
    <row r="22" spans="1:6" ht="74.25" customHeight="1">
      <c r="A22" s="45" t="s">
        <v>218</v>
      </c>
      <c r="B22" s="46" t="s">
        <v>8</v>
      </c>
      <c r="C22" s="47" t="s">
        <v>178</v>
      </c>
      <c r="D22" s="249" t="s">
        <v>219</v>
      </c>
      <c r="E22" s="49" t="s">
        <v>220</v>
      </c>
      <c r="F22" s="51" t="s">
        <v>221</v>
      </c>
    </row>
    <row r="23" spans="1:6" ht="21.75" customHeight="1"/>
  </sheetData>
  <mergeCells count="1">
    <mergeCell ref="A1:F1"/>
  </mergeCells>
  <phoneticPr fontId="26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G19" sqref="G19"/>
    </sheetView>
  </sheetViews>
  <sheetFormatPr defaultColWidth="12.625" defaultRowHeight="14.25"/>
  <cols>
    <col min="1" max="1" width="21.75" style="3" customWidth="1"/>
    <col min="2" max="2" width="12.625" style="3" customWidth="1"/>
    <col min="3" max="3" width="11.75" style="3" customWidth="1"/>
    <col min="4" max="4" width="10.875" style="3" customWidth="1"/>
    <col min="5" max="5" width="12.375" style="3" customWidth="1"/>
    <col min="6" max="6" width="11.75" style="3" customWidth="1"/>
    <col min="7" max="16384" width="12.625" style="3"/>
  </cols>
  <sheetData>
    <row r="1" spans="1:6" ht="30" customHeight="1">
      <c r="A1" s="519" t="s">
        <v>222</v>
      </c>
      <c r="B1" s="519"/>
      <c r="C1" s="519"/>
      <c r="D1" s="519"/>
      <c r="E1" s="519"/>
      <c r="F1" s="519"/>
    </row>
    <row r="2" spans="1:6" ht="26.25" customHeight="1">
      <c r="A2" s="86"/>
      <c r="C2" s="333" t="s">
        <v>838</v>
      </c>
    </row>
    <row r="3" spans="1:6" ht="21.75" customHeight="1">
      <c r="A3" s="333" t="s">
        <v>754</v>
      </c>
      <c r="B3" s="87"/>
      <c r="F3" s="36" t="s">
        <v>171</v>
      </c>
    </row>
    <row r="4" spans="1:6" ht="30" customHeight="1">
      <c r="A4" s="37" t="s">
        <v>224</v>
      </c>
      <c r="B4" s="239" t="s">
        <v>207</v>
      </c>
      <c r="C4" s="38" t="s">
        <v>225</v>
      </c>
      <c r="D4" s="239" t="s">
        <v>226</v>
      </c>
      <c r="E4" s="239" t="s">
        <v>227</v>
      </c>
      <c r="F4" s="240" t="s">
        <v>228</v>
      </c>
    </row>
    <row r="5" spans="1:6" ht="15" customHeight="1">
      <c r="A5" s="241" t="s">
        <v>229</v>
      </c>
      <c r="B5" s="55"/>
      <c r="C5" s="55"/>
      <c r="D5" s="55"/>
      <c r="E5" s="55"/>
      <c r="F5" s="242"/>
    </row>
    <row r="6" spans="1:6" ht="15" customHeight="1">
      <c r="A6" s="329" t="s">
        <v>230</v>
      </c>
      <c r="B6" s="18">
        <v>2010.2</v>
      </c>
      <c r="C6" s="18">
        <v>1218900</v>
      </c>
      <c r="D6" s="55"/>
      <c r="E6" s="18">
        <v>1218900</v>
      </c>
      <c r="F6" s="242"/>
    </row>
    <row r="7" spans="1:6" ht="15" customHeight="1">
      <c r="A7" s="352" t="s">
        <v>713</v>
      </c>
      <c r="B7" s="18">
        <v>2018.3</v>
      </c>
      <c r="C7" s="18">
        <v>1419883</v>
      </c>
      <c r="D7" s="353">
        <v>-200000</v>
      </c>
      <c r="E7" s="18">
        <v>1619883</v>
      </c>
      <c r="F7" s="242"/>
    </row>
    <row r="8" spans="1:6" ht="15" customHeight="1">
      <c r="A8" s="378" t="s">
        <v>839</v>
      </c>
      <c r="B8" s="18"/>
      <c r="C8" s="18">
        <v>3220000</v>
      </c>
      <c r="D8" s="55"/>
      <c r="E8" s="18">
        <v>3220000</v>
      </c>
      <c r="F8" s="242"/>
    </row>
    <row r="9" spans="1:6" ht="15" customHeight="1">
      <c r="A9" s="378" t="s">
        <v>840</v>
      </c>
      <c r="B9" s="18"/>
      <c r="C9" s="18">
        <v>5778.05</v>
      </c>
      <c r="D9" s="55"/>
      <c r="E9" s="18">
        <v>5778.05</v>
      </c>
      <c r="F9" s="242"/>
    </row>
    <row r="10" spans="1:6" ht="15" customHeight="1">
      <c r="A10" s="378" t="s">
        <v>841</v>
      </c>
      <c r="B10" s="18"/>
      <c r="C10" s="18">
        <v>48179.1</v>
      </c>
      <c r="D10" s="55">
        <v>-6239.19</v>
      </c>
      <c r="E10" s="18">
        <v>54418.29</v>
      </c>
      <c r="F10" s="242"/>
    </row>
    <row r="11" spans="1:6" ht="15" customHeight="1">
      <c r="A11" s="329"/>
      <c r="B11" s="18"/>
      <c r="C11" s="18"/>
      <c r="D11" s="18"/>
      <c r="E11" s="18"/>
      <c r="F11" s="242"/>
    </row>
    <row r="12" spans="1:6" ht="15" customHeight="1">
      <c r="A12" s="18"/>
      <c r="B12" s="18"/>
      <c r="C12" s="18"/>
      <c r="D12" s="55"/>
      <c r="E12" s="18"/>
      <c r="F12" s="242"/>
    </row>
    <row r="13" spans="1:6" ht="15" customHeight="1">
      <c r="A13" s="243" t="s">
        <v>195</v>
      </c>
      <c r="B13" s="21"/>
      <c r="C13" s="21">
        <f>SUM(C6:C11)</f>
        <v>5912740.1499999994</v>
      </c>
      <c r="D13" s="372">
        <f>SUM(D6:D11)</f>
        <v>-206239.19</v>
      </c>
      <c r="E13" s="21">
        <f>SUM(E6:E11)</f>
        <v>6118979.3399999999</v>
      </c>
      <c r="F13" s="242"/>
    </row>
    <row r="14" spans="1:6" ht="15" customHeight="1">
      <c r="A14" s="241" t="s">
        <v>231</v>
      </c>
      <c r="B14" s="79"/>
      <c r="C14" s="79"/>
      <c r="D14" s="79"/>
      <c r="E14" s="79"/>
      <c r="F14" s="90"/>
    </row>
    <row r="15" spans="1:6" ht="15" customHeight="1">
      <c r="A15" s="354" t="s">
        <v>714</v>
      </c>
      <c r="B15" s="18">
        <v>2018.1</v>
      </c>
      <c r="C15" s="18">
        <v>1000</v>
      </c>
      <c r="D15" s="79"/>
      <c r="E15" s="18">
        <v>1000</v>
      </c>
      <c r="F15" s="90"/>
    </row>
    <row r="16" spans="1:6" ht="15" customHeight="1">
      <c r="A16" s="245"/>
      <c r="B16" s="18"/>
      <c r="C16" s="18"/>
      <c r="D16" s="79"/>
      <c r="E16" s="18"/>
      <c r="F16" s="90"/>
    </row>
    <row r="17" spans="1:6" ht="15" customHeight="1">
      <c r="A17" s="246" t="s">
        <v>195</v>
      </c>
      <c r="B17" s="136"/>
      <c r="C17" s="18">
        <f>SUM(C15:C16)</f>
        <v>1000</v>
      </c>
      <c r="D17" s="79"/>
      <c r="E17" s="18">
        <f>SUM(E15:E16)</f>
        <v>1000</v>
      </c>
      <c r="F17" s="90"/>
    </row>
    <row r="18" spans="1:6" ht="15" customHeight="1">
      <c r="A18" s="78"/>
      <c r="B18" s="79"/>
      <c r="C18" s="79"/>
      <c r="D18" s="79"/>
      <c r="E18" s="79"/>
      <c r="F18" s="90"/>
    </row>
    <row r="19" spans="1:6" ht="15" customHeight="1">
      <c r="A19" s="78"/>
      <c r="B19" s="79"/>
      <c r="C19" s="79"/>
      <c r="D19" s="79"/>
      <c r="E19" s="79"/>
      <c r="F19" s="90"/>
    </row>
    <row r="20" spans="1:6" ht="15" customHeight="1">
      <c r="A20" s="78"/>
      <c r="B20" s="79"/>
      <c r="C20" s="79"/>
      <c r="D20" s="79"/>
      <c r="E20" s="79"/>
      <c r="F20" s="90"/>
    </row>
    <row r="21" spans="1:6" ht="15" customHeight="1">
      <c r="A21" s="78"/>
      <c r="B21" s="79"/>
      <c r="C21" s="79"/>
      <c r="D21" s="79"/>
      <c r="E21" s="79"/>
      <c r="F21" s="90"/>
    </row>
    <row r="22" spans="1:6" ht="15" customHeight="1">
      <c r="A22" s="241" t="s">
        <v>232</v>
      </c>
      <c r="B22" s="79"/>
      <c r="C22" s="79"/>
      <c r="D22" s="79"/>
      <c r="E22" s="79"/>
      <c r="F22" s="90"/>
    </row>
    <row r="23" spans="1:6" ht="15" customHeight="1">
      <c r="A23" s="247" t="s">
        <v>233</v>
      </c>
      <c r="B23" s="79"/>
      <c r="C23" s="79"/>
      <c r="D23" s="79"/>
      <c r="E23" s="79"/>
      <c r="F23" s="90"/>
    </row>
    <row r="24" spans="1:6" ht="15" customHeight="1">
      <c r="A24" s="248" t="s">
        <v>217</v>
      </c>
      <c r="B24" s="79"/>
      <c r="C24" s="79"/>
      <c r="D24" s="79"/>
      <c r="E24" s="79"/>
      <c r="F24" s="90"/>
    </row>
    <row r="25" spans="1:6" ht="15" customHeight="1">
      <c r="A25" s="247"/>
      <c r="B25" s="79"/>
      <c r="C25" s="79"/>
      <c r="D25" s="79"/>
      <c r="E25" s="79"/>
      <c r="F25" s="90"/>
    </row>
    <row r="26" spans="1:6" ht="15" customHeight="1">
      <c r="A26" s="247" t="s">
        <v>234</v>
      </c>
      <c r="B26" s="79"/>
      <c r="C26" s="79"/>
      <c r="D26" s="79"/>
      <c r="E26" s="79"/>
      <c r="F26" s="90"/>
    </row>
    <row r="27" spans="1:6" ht="15" customHeight="1">
      <c r="A27" s="248"/>
      <c r="B27" s="79"/>
      <c r="C27" s="79"/>
      <c r="D27" s="79"/>
      <c r="E27" s="79"/>
      <c r="F27" s="90"/>
    </row>
    <row r="28" spans="1:6" ht="15" customHeight="1">
      <c r="A28" s="247" t="s">
        <v>235</v>
      </c>
      <c r="B28" s="79"/>
      <c r="C28" s="79"/>
      <c r="D28" s="79"/>
      <c r="E28" s="79"/>
      <c r="F28" s="90"/>
    </row>
    <row r="29" spans="1:6" ht="15" customHeight="1">
      <c r="A29" s="78"/>
      <c r="B29" s="79"/>
      <c r="C29" s="79"/>
      <c r="D29" s="79"/>
      <c r="E29" s="79"/>
      <c r="F29" s="90"/>
    </row>
    <row r="30" spans="1:6" ht="15" customHeight="1">
      <c r="A30" s="91" t="s">
        <v>195</v>
      </c>
      <c r="B30" s="79"/>
      <c r="C30" s="79">
        <f>C13+C17</f>
        <v>5913740.1499999994</v>
      </c>
      <c r="D30" s="79"/>
      <c r="E30" s="79">
        <f>E13+E17</f>
        <v>6119979.3399999999</v>
      </c>
      <c r="F30" s="90"/>
    </row>
    <row r="31" spans="1:6" ht="67.5" customHeight="1">
      <c r="A31" s="45" t="s">
        <v>236</v>
      </c>
      <c r="B31" s="46" t="s">
        <v>8</v>
      </c>
      <c r="C31" s="47" t="s">
        <v>178</v>
      </c>
      <c r="D31" s="249" t="s">
        <v>219</v>
      </c>
      <c r="E31" s="49" t="s">
        <v>237</v>
      </c>
      <c r="F31" s="51" t="s">
        <v>221</v>
      </c>
    </row>
    <row r="32" spans="1:6" ht="21.75" customHeight="1"/>
  </sheetData>
  <mergeCells count="1">
    <mergeCell ref="A1:F1"/>
  </mergeCells>
  <phoneticPr fontId="26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R60"/>
  <sheetViews>
    <sheetView workbookViewId="0">
      <selection activeCell="Q23" sqref="Q23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8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8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6" customFormat="1" ht="19.5" customHeight="1">
      <c r="A1" s="520" t="s">
        <v>842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</row>
    <row r="2" spans="1:252" s="197" customFormat="1" ht="12.75" customHeight="1">
      <c r="A2" s="34" t="s">
        <v>4</v>
      </c>
      <c r="B2" s="34"/>
      <c r="C2" s="34"/>
      <c r="D2" s="200"/>
      <c r="E2" s="34"/>
      <c r="F2" s="201" t="s">
        <v>843</v>
      </c>
      <c r="G2" s="34"/>
      <c r="H2" s="34"/>
      <c r="I2" s="34"/>
      <c r="J2" s="34"/>
      <c r="K2" s="34"/>
      <c r="L2" s="34"/>
      <c r="M2" s="521" t="s">
        <v>59</v>
      </c>
      <c r="N2" s="521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</row>
    <row r="3" spans="1:252" ht="24.75" customHeight="1">
      <c r="A3" s="522" t="s">
        <v>60</v>
      </c>
      <c r="B3" s="522"/>
      <c r="C3" s="523"/>
      <c r="D3" s="202" t="s">
        <v>24</v>
      </c>
      <c r="E3" s="203" t="s">
        <v>238</v>
      </c>
      <c r="F3" s="204" t="s">
        <v>844</v>
      </c>
      <c r="G3" s="205" t="s">
        <v>239</v>
      </c>
      <c r="H3" s="206"/>
      <c r="I3" s="523" t="s">
        <v>60</v>
      </c>
      <c r="J3" s="524"/>
      <c r="K3" s="202" t="s">
        <v>24</v>
      </c>
      <c r="L3" s="224" t="s">
        <v>238</v>
      </c>
      <c r="M3" s="224" t="s">
        <v>844</v>
      </c>
      <c r="N3" s="225" t="s">
        <v>239</v>
      </c>
    </row>
    <row r="4" spans="1:252" ht="12.95" customHeight="1">
      <c r="A4" s="545" t="s">
        <v>62</v>
      </c>
      <c r="B4" s="545"/>
      <c r="C4" s="546"/>
      <c r="D4" s="527">
        <v>1</v>
      </c>
      <c r="E4" s="529">
        <f>E10+E25+E41+E45</f>
        <v>120.22000000000001</v>
      </c>
      <c r="F4" s="529">
        <f>F10+F25+F41+F45</f>
        <v>0</v>
      </c>
      <c r="G4" s="529">
        <f>G10+G25+G41+G45</f>
        <v>11.76</v>
      </c>
      <c r="H4" s="208"/>
      <c r="I4" s="525" t="s">
        <v>63</v>
      </c>
      <c r="J4" s="526"/>
      <c r="K4" s="219">
        <v>50</v>
      </c>
      <c r="L4" s="226">
        <f>SUM(L5:L10)</f>
        <v>0</v>
      </c>
      <c r="M4" s="226">
        <f>SUM(M5:M10)</f>
        <v>1.82</v>
      </c>
      <c r="N4" s="227">
        <f>SUM(N5:N10)</f>
        <v>10.9</v>
      </c>
    </row>
    <row r="5" spans="1:252" ht="12.95" customHeight="1">
      <c r="A5" s="547"/>
      <c r="B5" s="547"/>
      <c r="C5" s="548"/>
      <c r="D5" s="528"/>
      <c r="E5" s="530"/>
      <c r="F5" s="530"/>
      <c r="G5" s="530"/>
      <c r="H5" s="208"/>
      <c r="I5" s="544" t="s">
        <v>64</v>
      </c>
      <c r="J5" s="228" t="s">
        <v>65</v>
      </c>
      <c r="K5" s="219">
        <v>51</v>
      </c>
      <c r="L5" s="226"/>
      <c r="M5" s="229"/>
      <c r="N5" s="230"/>
    </row>
    <row r="6" spans="1:252" ht="12.95" customHeight="1">
      <c r="A6" s="549" t="s">
        <v>66</v>
      </c>
      <c r="B6" s="549"/>
      <c r="C6" s="550"/>
      <c r="D6" s="527">
        <v>2</v>
      </c>
      <c r="E6" s="529">
        <f>E10+E25+E41</f>
        <v>120.22000000000001</v>
      </c>
      <c r="F6" s="529">
        <f>F10+F25+F41</f>
        <v>0</v>
      </c>
      <c r="G6" s="529">
        <f>G10+G25+G41</f>
        <v>11.76</v>
      </c>
      <c r="H6" s="208"/>
      <c r="I6" s="544"/>
      <c r="J6" s="228" t="s">
        <v>67</v>
      </c>
      <c r="K6" s="219">
        <v>52</v>
      </c>
      <c r="L6" s="226"/>
      <c r="M6" s="229"/>
      <c r="N6" s="230"/>
    </row>
    <row r="7" spans="1:252" ht="12.95" customHeight="1">
      <c r="A7" s="551"/>
      <c r="B7" s="551"/>
      <c r="C7" s="552"/>
      <c r="D7" s="528"/>
      <c r="E7" s="530"/>
      <c r="F7" s="530"/>
      <c r="G7" s="530"/>
      <c r="H7" s="208"/>
      <c r="I7" s="544"/>
      <c r="J7" s="228" t="s">
        <v>68</v>
      </c>
      <c r="K7" s="219">
        <v>53</v>
      </c>
      <c r="L7" s="226"/>
      <c r="M7" s="229"/>
      <c r="N7" s="230"/>
    </row>
    <row r="8" spans="1:252" ht="12.95" customHeight="1">
      <c r="A8" s="549" t="s">
        <v>69</v>
      </c>
      <c r="B8" s="549"/>
      <c r="C8" s="550"/>
      <c r="D8" s="527">
        <v>3</v>
      </c>
      <c r="E8" s="529">
        <f>E10+E26+E27+E28+E29+E30+E31+E32+E33+E34+E35+E36+E37-E53</f>
        <v>120.22000000000001</v>
      </c>
      <c r="F8" s="529">
        <f>F10+F26+F27+F28+F29+F30+F31+F32+F33+F34+F35+F36+F37-F53</f>
        <v>0</v>
      </c>
      <c r="G8" s="529">
        <f>G10+G26+G27+G28+G29+G30+G31+G32+G33+G34+G35+G36+G37-G53</f>
        <v>11.76</v>
      </c>
      <c r="H8" s="208"/>
      <c r="I8" s="544"/>
      <c r="J8" s="228" t="s">
        <v>70</v>
      </c>
      <c r="K8" s="219">
        <v>54</v>
      </c>
      <c r="L8" s="226"/>
      <c r="M8" s="229"/>
      <c r="N8" s="230"/>
    </row>
    <row r="9" spans="1:252" ht="12.95" customHeight="1">
      <c r="A9" s="551"/>
      <c r="B9" s="551"/>
      <c r="C9" s="552"/>
      <c r="D9" s="528"/>
      <c r="E9" s="530"/>
      <c r="F9" s="530"/>
      <c r="G9" s="530"/>
      <c r="H9" s="208"/>
      <c r="I9" s="544"/>
      <c r="J9" s="228" t="s">
        <v>71</v>
      </c>
      <c r="K9" s="219">
        <v>55</v>
      </c>
      <c r="L9" s="226"/>
      <c r="M9" s="229"/>
      <c r="N9" s="230"/>
    </row>
    <row r="10" spans="1:252" ht="12.95" customHeight="1">
      <c r="A10" s="531" t="s">
        <v>72</v>
      </c>
      <c r="B10" s="531"/>
      <c r="C10" s="532"/>
      <c r="D10" s="209">
        <v>4</v>
      </c>
      <c r="E10" s="210">
        <f>E11+E15+E18+E22</f>
        <v>120.22000000000001</v>
      </c>
      <c r="F10" s="210">
        <f>F11+F15+F18+F22</f>
        <v>0</v>
      </c>
      <c r="G10" s="210">
        <f>G11+G15+G18+G22</f>
        <v>11.76</v>
      </c>
      <c r="H10" s="208"/>
      <c r="I10" s="544"/>
      <c r="J10" s="228" t="s">
        <v>73</v>
      </c>
      <c r="K10" s="219">
        <v>56</v>
      </c>
      <c r="L10" s="226"/>
      <c r="M10" s="229">
        <v>1.82</v>
      </c>
      <c r="N10" s="230">
        <v>10.9</v>
      </c>
    </row>
    <row r="11" spans="1:252" ht="12.95" customHeight="1">
      <c r="A11" s="535" t="s">
        <v>64</v>
      </c>
      <c r="B11" s="538" t="s">
        <v>74</v>
      </c>
      <c r="C11" s="211" t="s">
        <v>75</v>
      </c>
      <c r="D11" s="209">
        <v>5</v>
      </c>
      <c r="E11" s="210">
        <f>SUM(E12:E14)</f>
        <v>54.92</v>
      </c>
      <c r="F11" s="210">
        <f>SUM(F12:F14)</f>
        <v>0</v>
      </c>
      <c r="G11" s="210">
        <f>SUM(G12:G14)</f>
        <v>11.56</v>
      </c>
      <c r="H11" s="208"/>
      <c r="I11" s="525" t="s">
        <v>76</v>
      </c>
      <c r="J11" s="526"/>
      <c r="K11" s="219">
        <v>57</v>
      </c>
      <c r="L11" s="226">
        <f>L12+L13+L16+L17+L18+L19+L20+L21</f>
        <v>74.3</v>
      </c>
      <c r="M11" s="226">
        <f>M12+M13+M16+M17+M18+M19+M20+M21</f>
        <v>0</v>
      </c>
      <c r="N11" s="227">
        <f>N12+N13+N16+N17+N18+N19+N20+N21</f>
        <v>0</v>
      </c>
    </row>
    <row r="12" spans="1:252" ht="12.95" customHeight="1">
      <c r="A12" s="536"/>
      <c r="B12" s="539"/>
      <c r="C12" s="212" t="s">
        <v>77</v>
      </c>
      <c r="D12" s="209">
        <v>6</v>
      </c>
      <c r="E12" s="210"/>
      <c r="F12" s="213"/>
      <c r="G12" s="213"/>
      <c r="H12" s="208"/>
      <c r="I12" s="544" t="s">
        <v>64</v>
      </c>
      <c r="J12" s="231" t="s">
        <v>78</v>
      </c>
      <c r="K12" s="219">
        <v>58</v>
      </c>
      <c r="L12" s="226"/>
      <c r="M12" s="229"/>
      <c r="N12" s="230"/>
    </row>
    <row r="13" spans="1:252" ht="12.95" customHeight="1">
      <c r="A13" s="536"/>
      <c r="B13" s="539"/>
      <c r="C13" s="212" t="s">
        <v>79</v>
      </c>
      <c r="D13" s="209">
        <v>7</v>
      </c>
      <c r="E13" s="210">
        <v>54.92</v>
      </c>
      <c r="F13" s="213"/>
      <c r="G13" s="213">
        <v>11.56</v>
      </c>
      <c r="H13" s="208"/>
      <c r="I13" s="544"/>
      <c r="J13" s="231" t="s">
        <v>80</v>
      </c>
      <c r="K13" s="219">
        <v>59</v>
      </c>
      <c r="L13" s="226"/>
      <c r="M13" s="226"/>
      <c r="N13" s="227">
        <f>SUM(N14:N15)</f>
        <v>0</v>
      </c>
    </row>
    <row r="14" spans="1:252" ht="12.95" customHeight="1">
      <c r="A14" s="536"/>
      <c r="B14" s="540"/>
      <c r="C14" s="212" t="s">
        <v>81</v>
      </c>
      <c r="D14" s="209">
        <v>8</v>
      </c>
      <c r="E14" s="210"/>
      <c r="F14" s="213"/>
      <c r="G14" s="213"/>
      <c r="H14" s="208"/>
      <c r="I14" s="544"/>
      <c r="J14" s="231" t="s">
        <v>82</v>
      </c>
      <c r="K14" s="219">
        <v>60</v>
      </c>
      <c r="L14" s="226"/>
      <c r="M14" s="229"/>
      <c r="N14" s="230"/>
    </row>
    <row r="15" spans="1:252" ht="12.95" customHeight="1">
      <c r="A15" s="536"/>
      <c r="B15" s="538" t="s">
        <v>83</v>
      </c>
      <c r="C15" s="211" t="s">
        <v>75</v>
      </c>
      <c r="D15" s="209">
        <v>9</v>
      </c>
      <c r="E15" s="210">
        <f>SUM(E16:E17)</f>
        <v>0</v>
      </c>
      <c r="F15" s="210">
        <f>SUM(F16:F17)</f>
        <v>0</v>
      </c>
      <c r="G15" s="210">
        <f>SUM(G16:G17)</f>
        <v>0</v>
      </c>
      <c r="H15" s="208"/>
      <c r="I15" s="544"/>
      <c r="J15" s="231" t="s">
        <v>84</v>
      </c>
      <c r="K15" s="219">
        <v>61</v>
      </c>
      <c r="L15" s="226"/>
      <c r="M15" s="229"/>
      <c r="N15" s="230"/>
    </row>
    <row r="16" spans="1:252" ht="12.95" customHeight="1">
      <c r="A16" s="536"/>
      <c r="B16" s="539"/>
      <c r="C16" s="214" t="s">
        <v>85</v>
      </c>
      <c r="D16" s="209">
        <v>10</v>
      </c>
      <c r="E16" s="210"/>
      <c r="F16" s="213"/>
      <c r="G16" s="213"/>
      <c r="H16" s="208"/>
      <c r="I16" s="544"/>
      <c r="J16" s="232" t="s">
        <v>86</v>
      </c>
      <c r="K16" s="219">
        <v>62</v>
      </c>
      <c r="L16" s="226">
        <v>3.5</v>
      </c>
      <c r="M16" s="229"/>
      <c r="N16" s="230"/>
    </row>
    <row r="17" spans="1:14" ht="12.95" customHeight="1">
      <c r="A17" s="536"/>
      <c r="B17" s="540"/>
      <c r="C17" s="214" t="s">
        <v>87</v>
      </c>
      <c r="D17" s="209">
        <v>11</v>
      </c>
      <c r="E17" s="210"/>
      <c r="F17" s="213"/>
      <c r="G17" s="213"/>
      <c r="H17" s="208"/>
      <c r="I17" s="544"/>
      <c r="J17" s="233" t="s">
        <v>88</v>
      </c>
      <c r="K17" s="219">
        <v>63</v>
      </c>
      <c r="L17" s="226"/>
      <c r="M17" s="229"/>
      <c r="N17" s="230"/>
    </row>
    <row r="18" spans="1:14" ht="12.95" customHeight="1">
      <c r="A18" s="536"/>
      <c r="B18" s="538" t="s">
        <v>89</v>
      </c>
      <c r="C18" s="211" t="s">
        <v>75</v>
      </c>
      <c r="D18" s="209">
        <v>12</v>
      </c>
      <c r="E18" s="210">
        <f>SUM(E19:E21)</f>
        <v>65.290000000000006</v>
      </c>
      <c r="F18" s="210">
        <f>SUM(F19:F21)</f>
        <v>0</v>
      </c>
      <c r="G18" s="210">
        <f>SUM(G19:G21)</f>
        <v>0</v>
      </c>
      <c r="H18" s="208"/>
      <c r="I18" s="544"/>
      <c r="J18" s="234" t="s">
        <v>90</v>
      </c>
      <c r="K18" s="219">
        <v>64</v>
      </c>
      <c r="L18" s="226">
        <v>35</v>
      </c>
      <c r="M18" s="229"/>
      <c r="N18" s="230"/>
    </row>
    <row r="19" spans="1:14" ht="12.95" customHeight="1">
      <c r="A19" s="536"/>
      <c r="B19" s="539"/>
      <c r="C19" s="214" t="s">
        <v>91</v>
      </c>
      <c r="D19" s="209">
        <v>13</v>
      </c>
      <c r="E19" s="210"/>
      <c r="F19" s="213"/>
      <c r="G19" s="213"/>
      <c r="H19" s="208"/>
      <c r="I19" s="544"/>
      <c r="J19" s="233" t="s">
        <v>92</v>
      </c>
      <c r="K19" s="219">
        <v>65</v>
      </c>
      <c r="L19" s="226">
        <v>17</v>
      </c>
      <c r="M19" s="229"/>
      <c r="N19" s="230"/>
    </row>
    <row r="20" spans="1:14" ht="12.95" customHeight="1">
      <c r="A20" s="536"/>
      <c r="B20" s="539"/>
      <c r="C20" s="214" t="s">
        <v>93</v>
      </c>
      <c r="D20" s="209">
        <v>14</v>
      </c>
      <c r="E20" s="210">
        <v>65.290000000000006</v>
      </c>
      <c r="F20" s="213"/>
      <c r="G20" s="213"/>
      <c r="H20" s="208"/>
      <c r="I20" s="544"/>
      <c r="J20" s="233" t="s">
        <v>94</v>
      </c>
      <c r="K20" s="219">
        <v>66</v>
      </c>
      <c r="L20" s="226">
        <v>3.8</v>
      </c>
      <c r="M20" s="229"/>
      <c r="N20" s="230"/>
    </row>
    <row r="21" spans="1:14" ht="12.95" customHeight="1">
      <c r="A21" s="536"/>
      <c r="B21" s="540"/>
      <c r="C21" s="214" t="s">
        <v>95</v>
      </c>
      <c r="D21" s="209">
        <v>15</v>
      </c>
      <c r="E21" s="210"/>
      <c r="F21" s="213"/>
      <c r="G21" s="213"/>
      <c r="H21" s="208"/>
      <c r="I21" s="544"/>
      <c r="J21" s="232" t="s">
        <v>96</v>
      </c>
      <c r="K21" s="219">
        <v>67</v>
      </c>
      <c r="L21" s="226">
        <v>15</v>
      </c>
      <c r="M21" s="229"/>
      <c r="N21" s="230"/>
    </row>
    <row r="22" spans="1:14" ht="12.95" customHeight="1">
      <c r="A22" s="536"/>
      <c r="B22" s="541" t="s">
        <v>97</v>
      </c>
      <c r="C22" s="211" t="s">
        <v>75</v>
      </c>
      <c r="D22" s="209">
        <v>16</v>
      </c>
      <c r="E22" s="210">
        <f>SUM(E23:E24)</f>
        <v>0.01</v>
      </c>
      <c r="F22" s="210">
        <f>SUM(F23:F24)</f>
        <v>0</v>
      </c>
      <c r="G22" s="210">
        <f>SUM(G23:G24)</f>
        <v>0.2</v>
      </c>
      <c r="H22" s="208"/>
      <c r="I22" s="525" t="s">
        <v>98</v>
      </c>
      <c r="J22" s="526"/>
      <c r="K22" s="219">
        <v>68</v>
      </c>
      <c r="L22" s="226">
        <f>SUM(L23:L35)</f>
        <v>10.98</v>
      </c>
      <c r="M22" s="226">
        <f>SUM(M23:M35)</f>
        <v>0.76999999999999991</v>
      </c>
      <c r="N22" s="227">
        <f>SUM(N23:N35)</f>
        <v>11.700000000000001</v>
      </c>
    </row>
    <row r="23" spans="1:14" ht="12.95" customHeight="1">
      <c r="A23" s="536"/>
      <c r="B23" s="542"/>
      <c r="C23" s="214" t="s">
        <v>99</v>
      </c>
      <c r="D23" s="209">
        <v>17</v>
      </c>
      <c r="E23" s="210">
        <v>0.01</v>
      </c>
      <c r="F23" s="213"/>
      <c r="G23" s="213">
        <v>0.2</v>
      </c>
      <c r="H23" s="208"/>
      <c r="I23" s="544" t="s">
        <v>64</v>
      </c>
      <c r="J23" s="228" t="s">
        <v>100</v>
      </c>
      <c r="K23" s="219">
        <v>69</v>
      </c>
      <c r="L23" s="226">
        <v>7</v>
      </c>
      <c r="M23" s="235"/>
      <c r="N23" s="236"/>
    </row>
    <row r="24" spans="1:14" ht="12.95" customHeight="1">
      <c r="A24" s="537"/>
      <c r="B24" s="543"/>
      <c r="C24" s="214" t="s">
        <v>101</v>
      </c>
      <c r="D24" s="209">
        <v>18</v>
      </c>
      <c r="E24" s="210"/>
      <c r="F24" s="213"/>
      <c r="G24" s="213"/>
      <c r="H24" s="208"/>
      <c r="I24" s="544"/>
      <c r="J24" s="228" t="s">
        <v>102</v>
      </c>
      <c r="K24" s="219">
        <v>70</v>
      </c>
      <c r="L24" s="226"/>
      <c r="M24" s="226">
        <v>0.61</v>
      </c>
      <c r="N24" s="235">
        <v>10.39</v>
      </c>
    </row>
    <row r="25" spans="1:14" ht="12.95" customHeight="1">
      <c r="A25" s="531" t="s">
        <v>103</v>
      </c>
      <c r="B25" s="531"/>
      <c r="C25" s="532"/>
      <c r="D25" s="209">
        <v>19</v>
      </c>
      <c r="E25" s="210">
        <f>SUM(E26:E40)</f>
        <v>0</v>
      </c>
      <c r="F25" s="210">
        <f>SUM(F26:F40)</f>
        <v>0</v>
      </c>
      <c r="G25" s="210">
        <f>SUM(G26:G40)</f>
        <v>0</v>
      </c>
      <c r="H25" s="208"/>
      <c r="I25" s="544"/>
      <c r="J25" s="228" t="s">
        <v>104</v>
      </c>
      <c r="K25" s="219">
        <v>71</v>
      </c>
      <c r="L25" s="226">
        <v>1</v>
      </c>
      <c r="M25" s="226">
        <v>7.0000000000000007E-2</v>
      </c>
      <c r="N25" s="235">
        <v>0.51</v>
      </c>
    </row>
    <row r="26" spans="1:14" ht="12.95" customHeight="1">
      <c r="A26" s="535" t="s">
        <v>64</v>
      </c>
      <c r="B26" s="533" t="s">
        <v>105</v>
      </c>
      <c r="C26" s="534"/>
      <c r="D26" s="209">
        <v>20</v>
      </c>
      <c r="E26" s="210"/>
      <c r="F26" s="213"/>
      <c r="G26" s="213"/>
      <c r="H26" s="208"/>
      <c r="I26" s="544"/>
      <c r="J26" s="228" t="s">
        <v>106</v>
      </c>
      <c r="K26" s="219">
        <v>72</v>
      </c>
      <c r="L26" s="226"/>
      <c r="M26" s="226"/>
      <c r="N26" s="235"/>
    </row>
    <row r="27" spans="1:14" ht="12.95" customHeight="1">
      <c r="A27" s="536"/>
      <c r="B27" s="553" t="s">
        <v>107</v>
      </c>
      <c r="C27" s="554"/>
      <c r="D27" s="209">
        <v>21</v>
      </c>
      <c r="E27" s="210"/>
      <c r="F27" s="213"/>
      <c r="G27" s="213"/>
      <c r="H27" s="208"/>
      <c r="I27" s="544"/>
      <c r="J27" s="233" t="s">
        <v>108</v>
      </c>
      <c r="K27" s="219">
        <v>73</v>
      </c>
      <c r="L27" s="226">
        <v>1</v>
      </c>
      <c r="M27" s="226">
        <v>0.08</v>
      </c>
      <c r="N27" s="235">
        <v>0.56000000000000005</v>
      </c>
    </row>
    <row r="28" spans="1:14" ht="12.95" customHeight="1">
      <c r="A28" s="536"/>
      <c r="B28" s="553" t="s">
        <v>109</v>
      </c>
      <c r="C28" s="554"/>
      <c r="D28" s="209">
        <v>22</v>
      </c>
      <c r="E28" s="210"/>
      <c r="F28" s="213"/>
      <c r="G28" s="213"/>
      <c r="H28" s="208"/>
      <c r="I28" s="544"/>
      <c r="J28" s="233" t="s">
        <v>110</v>
      </c>
      <c r="K28" s="219">
        <v>74</v>
      </c>
      <c r="L28" s="226">
        <v>0.4</v>
      </c>
      <c r="M28" s="226"/>
      <c r="N28" s="235">
        <v>0.24</v>
      </c>
    </row>
    <row r="29" spans="1:14" ht="12.95" customHeight="1">
      <c r="A29" s="536"/>
      <c r="B29" s="553" t="s">
        <v>111</v>
      </c>
      <c r="C29" s="554"/>
      <c r="D29" s="209">
        <v>23</v>
      </c>
      <c r="E29" s="210"/>
      <c r="F29" s="213"/>
      <c r="G29" s="213"/>
      <c r="H29" s="208"/>
      <c r="I29" s="544"/>
      <c r="J29" s="228" t="s">
        <v>112</v>
      </c>
      <c r="K29" s="219">
        <v>75</v>
      </c>
      <c r="L29" s="226">
        <v>0.5</v>
      </c>
      <c r="M29" s="235"/>
      <c r="N29" s="236"/>
    </row>
    <row r="30" spans="1:14" ht="12.95" customHeight="1">
      <c r="A30" s="536"/>
      <c r="B30" s="553" t="s">
        <v>113</v>
      </c>
      <c r="C30" s="554"/>
      <c r="D30" s="209">
        <v>24</v>
      </c>
      <c r="E30" s="210"/>
      <c r="F30" s="213"/>
      <c r="G30" s="213"/>
      <c r="H30" s="208"/>
      <c r="I30" s="544"/>
      <c r="J30" s="228" t="s">
        <v>114</v>
      </c>
      <c r="K30" s="219">
        <v>76</v>
      </c>
      <c r="L30" s="226"/>
      <c r="M30" s="235"/>
      <c r="N30" s="236"/>
    </row>
    <row r="31" spans="1:14" ht="12.95" customHeight="1">
      <c r="A31" s="536"/>
      <c r="B31" s="553" t="s">
        <v>115</v>
      </c>
      <c r="C31" s="554"/>
      <c r="D31" s="209">
        <v>25</v>
      </c>
      <c r="E31" s="210"/>
      <c r="F31" s="213"/>
      <c r="G31" s="213"/>
      <c r="H31" s="208"/>
      <c r="I31" s="544"/>
      <c r="J31" s="228" t="s">
        <v>116</v>
      </c>
      <c r="K31" s="219">
        <v>77</v>
      </c>
      <c r="L31" s="226"/>
      <c r="M31" s="235"/>
      <c r="N31" s="236"/>
    </row>
    <row r="32" spans="1:14" ht="12.95" customHeight="1">
      <c r="A32" s="536"/>
      <c r="B32" s="553" t="s">
        <v>117</v>
      </c>
      <c r="C32" s="554"/>
      <c r="D32" s="209">
        <v>26</v>
      </c>
      <c r="E32" s="210"/>
      <c r="F32" s="213"/>
      <c r="G32" s="213"/>
      <c r="H32" s="208"/>
      <c r="I32" s="544"/>
      <c r="J32" s="233" t="s">
        <v>118</v>
      </c>
      <c r="K32" s="219">
        <v>78</v>
      </c>
      <c r="L32" s="226"/>
      <c r="M32" s="235"/>
      <c r="N32" s="236"/>
    </row>
    <row r="33" spans="1:14" ht="12.95" customHeight="1">
      <c r="A33" s="536"/>
      <c r="B33" s="553" t="s">
        <v>119</v>
      </c>
      <c r="C33" s="554"/>
      <c r="D33" s="209">
        <v>27</v>
      </c>
      <c r="E33" s="210"/>
      <c r="F33" s="213"/>
      <c r="G33" s="213"/>
      <c r="H33" s="208"/>
      <c r="I33" s="544"/>
      <c r="J33" s="233" t="s">
        <v>120</v>
      </c>
      <c r="K33" s="219">
        <v>79</v>
      </c>
      <c r="L33" s="226"/>
      <c r="M33" s="235"/>
      <c r="N33" s="236"/>
    </row>
    <row r="34" spans="1:14" ht="12.95" customHeight="1">
      <c r="A34" s="536"/>
      <c r="B34" s="553" t="s">
        <v>121</v>
      </c>
      <c r="C34" s="554"/>
      <c r="D34" s="209">
        <v>28</v>
      </c>
      <c r="E34" s="210"/>
      <c r="F34" s="213"/>
      <c r="G34" s="213"/>
      <c r="H34" s="208"/>
      <c r="I34" s="544"/>
      <c r="J34" s="233" t="s">
        <v>122</v>
      </c>
      <c r="K34" s="219">
        <v>80</v>
      </c>
      <c r="L34" s="226">
        <v>0.08</v>
      </c>
      <c r="M34" s="235"/>
      <c r="N34" s="236"/>
    </row>
    <row r="35" spans="1:14" ht="12.95" customHeight="1">
      <c r="A35" s="536"/>
      <c r="B35" s="553" t="s">
        <v>123</v>
      </c>
      <c r="C35" s="554"/>
      <c r="D35" s="209">
        <v>29</v>
      </c>
      <c r="E35" s="210"/>
      <c r="F35" s="213"/>
      <c r="G35" s="213"/>
      <c r="H35" s="208"/>
      <c r="I35" s="544"/>
      <c r="J35" s="228" t="s">
        <v>124</v>
      </c>
      <c r="K35" s="219">
        <v>81</v>
      </c>
      <c r="L35" s="226">
        <v>1</v>
      </c>
      <c r="M35" s="235">
        <v>0.01</v>
      </c>
      <c r="N35" s="236"/>
    </row>
    <row r="36" spans="1:14" ht="12.95" customHeight="1">
      <c r="A36" s="536"/>
      <c r="B36" s="553" t="s">
        <v>125</v>
      </c>
      <c r="C36" s="554"/>
      <c r="D36" s="209">
        <v>30</v>
      </c>
      <c r="E36" s="210"/>
      <c r="F36" s="213"/>
      <c r="G36" s="213"/>
      <c r="H36" s="208"/>
      <c r="I36" s="525" t="s">
        <v>126</v>
      </c>
      <c r="J36" s="526"/>
      <c r="K36" s="219">
        <v>82</v>
      </c>
      <c r="L36" s="226">
        <f>L37+L38+L39+L40+L45+L46+L47+L48+L49+L50</f>
        <v>113</v>
      </c>
      <c r="M36" s="226">
        <f>M37+M38+M39+M40+M45+M46+M47+M48+M49+M50</f>
        <v>4.62</v>
      </c>
      <c r="N36" s="227">
        <f>N37+N38+N39+N40+N45+N46+N47+N48+N49+N50</f>
        <v>64.77000000000001</v>
      </c>
    </row>
    <row r="37" spans="1:14" ht="12.95" customHeight="1">
      <c r="A37" s="536"/>
      <c r="B37" s="553" t="s">
        <v>127</v>
      </c>
      <c r="C37" s="554"/>
      <c r="D37" s="209">
        <v>31</v>
      </c>
      <c r="E37" s="210"/>
      <c r="F37" s="213"/>
      <c r="G37" s="213"/>
      <c r="H37" s="208"/>
      <c r="I37" s="544" t="s">
        <v>64</v>
      </c>
      <c r="J37" s="228" t="s">
        <v>128</v>
      </c>
      <c r="K37" s="219">
        <v>83</v>
      </c>
      <c r="L37" s="226">
        <v>13</v>
      </c>
      <c r="M37" s="229">
        <v>0.62</v>
      </c>
      <c r="N37" s="230">
        <v>1.25</v>
      </c>
    </row>
    <row r="38" spans="1:14" ht="12.95" customHeight="1">
      <c r="A38" s="536"/>
      <c r="B38" s="553" t="s">
        <v>129</v>
      </c>
      <c r="C38" s="554"/>
      <c r="D38" s="209">
        <v>32</v>
      </c>
      <c r="E38" s="210"/>
      <c r="F38" s="213"/>
      <c r="G38" s="213"/>
      <c r="H38" s="208"/>
      <c r="I38" s="544"/>
      <c r="J38" s="228" t="s">
        <v>130</v>
      </c>
      <c r="K38" s="219">
        <v>84</v>
      </c>
      <c r="L38" s="226"/>
      <c r="M38" s="229"/>
      <c r="N38" s="230"/>
    </row>
    <row r="39" spans="1:14" ht="12.95" customHeight="1">
      <c r="A39" s="536"/>
      <c r="B39" s="553" t="s">
        <v>131</v>
      </c>
      <c r="C39" s="554"/>
      <c r="D39" s="209">
        <v>33</v>
      </c>
      <c r="E39" s="210"/>
      <c r="F39" s="213"/>
      <c r="G39" s="213"/>
      <c r="H39" s="208"/>
      <c r="I39" s="544"/>
      <c r="J39" s="228" t="s">
        <v>132</v>
      </c>
      <c r="K39" s="219">
        <v>85</v>
      </c>
      <c r="L39" s="226"/>
      <c r="M39" s="229"/>
      <c r="N39" s="230"/>
    </row>
    <row r="40" spans="1:14" ht="12.95" customHeight="1">
      <c r="A40" s="537"/>
      <c r="B40" s="553" t="s">
        <v>133</v>
      </c>
      <c r="C40" s="554"/>
      <c r="D40" s="209">
        <v>34</v>
      </c>
      <c r="E40" s="210"/>
      <c r="F40" s="213"/>
      <c r="G40" s="213"/>
      <c r="H40" s="208"/>
      <c r="I40" s="544"/>
      <c r="J40" s="228" t="s">
        <v>134</v>
      </c>
      <c r="K40" s="219">
        <v>86</v>
      </c>
      <c r="L40" s="226"/>
      <c r="M40" s="226"/>
      <c r="N40" s="227"/>
    </row>
    <row r="41" spans="1:14" ht="12.95" customHeight="1">
      <c r="A41" s="563" t="s">
        <v>135</v>
      </c>
      <c r="B41" s="563"/>
      <c r="C41" s="564"/>
      <c r="D41" s="215">
        <v>35</v>
      </c>
      <c r="E41" s="216">
        <f>SUM(E42:E44)</f>
        <v>0</v>
      </c>
      <c r="F41" s="216">
        <f>SUM(F42:F44)</f>
        <v>0</v>
      </c>
      <c r="G41" s="216">
        <f>SUM(G42:G44)</f>
        <v>0</v>
      </c>
      <c r="H41" s="208"/>
      <c r="I41" s="544"/>
      <c r="J41" s="229" t="s">
        <v>136</v>
      </c>
      <c r="K41" s="219">
        <v>87</v>
      </c>
      <c r="L41" s="226"/>
      <c r="M41" s="229"/>
      <c r="N41" s="230"/>
    </row>
    <row r="42" spans="1:14" ht="12.95" customHeight="1">
      <c r="A42" s="560" t="s">
        <v>64</v>
      </c>
      <c r="B42" s="565" t="s">
        <v>64</v>
      </c>
      <c r="C42" s="217" t="s">
        <v>137</v>
      </c>
      <c r="D42" s="215">
        <v>36</v>
      </c>
      <c r="E42" s="216"/>
      <c r="F42" s="208"/>
      <c r="G42" s="208"/>
      <c r="H42" s="208"/>
      <c r="I42" s="544"/>
      <c r="J42" s="237" t="s">
        <v>138</v>
      </c>
      <c r="K42" s="219">
        <v>88</v>
      </c>
      <c r="L42" s="226"/>
      <c r="M42" s="229"/>
      <c r="N42" s="230"/>
    </row>
    <row r="43" spans="1:14" ht="12.95" customHeight="1">
      <c r="A43" s="561"/>
      <c r="B43" s="566"/>
      <c r="C43" s="217" t="s">
        <v>139</v>
      </c>
      <c r="D43" s="215">
        <v>37</v>
      </c>
      <c r="E43" s="216"/>
      <c r="F43" s="208"/>
      <c r="G43" s="208"/>
      <c r="H43" s="208"/>
      <c r="I43" s="544"/>
      <c r="J43" s="237" t="s">
        <v>140</v>
      </c>
      <c r="K43" s="219">
        <v>89</v>
      </c>
      <c r="L43" s="226"/>
      <c r="M43" s="229"/>
      <c r="N43" s="230"/>
    </row>
    <row r="44" spans="1:14" ht="12.95" customHeight="1">
      <c r="A44" s="562"/>
      <c r="B44" s="567"/>
      <c r="C44" s="217" t="s">
        <v>141</v>
      </c>
      <c r="D44" s="215">
        <v>38</v>
      </c>
      <c r="E44" s="216"/>
      <c r="F44" s="208"/>
      <c r="G44" s="208"/>
      <c r="H44" s="208"/>
      <c r="I44" s="544"/>
      <c r="J44" s="237" t="s">
        <v>142</v>
      </c>
      <c r="K44" s="219">
        <v>90</v>
      </c>
      <c r="L44" s="226"/>
      <c r="M44" s="229"/>
      <c r="N44" s="230"/>
    </row>
    <row r="45" spans="1:14" ht="12.95" customHeight="1">
      <c r="A45" s="563" t="s">
        <v>143</v>
      </c>
      <c r="B45" s="563"/>
      <c r="C45" s="564"/>
      <c r="D45" s="215">
        <v>39</v>
      </c>
      <c r="E45" s="216">
        <f>SUM(E46:E50)</f>
        <v>0</v>
      </c>
      <c r="F45" s="216">
        <f>SUM(F46:F50)</f>
        <v>0</v>
      </c>
      <c r="G45" s="216">
        <f>SUM(G46:G50)</f>
        <v>0</v>
      </c>
      <c r="H45" s="208"/>
      <c r="I45" s="544"/>
      <c r="J45" s="233" t="s">
        <v>144</v>
      </c>
      <c r="K45" s="219">
        <v>91</v>
      </c>
      <c r="L45" s="226"/>
      <c r="M45" s="229"/>
      <c r="N45" s="230"/>
    </row>
    <row r="46" spans="1:14" ht="12.95" customHeight="1">
      <c r="A46" s="560" t="s">
        <v>64</v>
      </c>
      <c r="B46" s="555" t="s">
        <v>145</v>
      </c>
      <c r="C46" s="556"/>
      <c r="D46" s="215">
        <v>40</v>
      </c>
      <c r="E46" s="216"/>
      <c r="F46" s="208"/>
      <c r="G46" s="208"/>
      <c r="H46" s="208"/>
      <c r="I46" s="544"/>
      <c r="J46" s="233" t="s">
        <v>146</v>
      </c>
      <c r="K46" s="219">
        <v>92</v>
      </c>
      <c r="L46" s="226"/>
      <c r="M46" s="229"/>
      <c r="N46" s="230"/>
    </row>
    <row r="47" spans="1:14" ht="12.95" customHeight="1">
      <c r="A47" s="561"/>
      <c r="B47" s="555" t="s">
        <v>147</v>
      </c>
      <c r="C47" s="556"/>
      <c r="D47" s="215">
        <v>41</v>
      </c>
      <c r="E47" s="216"/>
      <c r="F47" s="208"/>
      <c r="G47" s="208"/>
      <c r="H47" s="208"/>
      <c r="I47" s="544"/>
      <c r="J47" s="228" t="s">
        <v>148</v>
      </c>
      <c r="K47" s="219">
        <v>93</v>
      </c>
      <c r="L47" s="226"/>
      <c r="M47" s="229"/>
      <c r="N47" s="230"/>
    </row>
    <row r="48" spans="1:14" ht="12.95" customHeight="1">
      <c r="A48" s="561"/>
      <c r="B48" s="555" t="s">
        <v>149</v>
      </c>
      <c r="C48" s="556"/>
      <c r="D48" s="215">
        <v>42</v>
      </c>
      <c r="E48" s="216"/>
      <c r="F48" s="208"/>
      <c r="G48" s="208"/>
      <c r="H48" s="208"/>
      <c r="I48" s="544"/>
      <c r="J48" s="228" t="s">
        <v>150</v>
      </c>
      <c r="K48" s="219">
        <v>94</v>
      </c>
      <c r="L48" s="226"/>
      <c r="M48" s="229"/>
      <c r="N48" s="230"/>
    </row>
    <row r="49" spans="1:14" ht="12.95" customHeight="1">
      <c r="A49" s="561"/>
      <c r="B49" s="555" t="s">
        <v>151</v>
      </c>
      <c r="C49" s="556"/>
      <c r="D49" s="215">
        <v>43</v>
      </c>
      <c r="E49" s="216"/>
      <c r="F49" s="208"/>
      <c r="G49" s="208"/>
      <c r="H49" s="208"/>
      <c r="I49" s="544"/>
      <c r="J49" s="229" t="s">
        <v>152</v>
      </c>
      <c r="K49" s="219">
        <v>95</v>
      </c>
      <c r="L49" s="226"/>
      <c r="M49" s="229"/>
      <c r="N49" s="230"/>
    </row>
    <row r="50" spans="1:14" ht="12.95" customHeight="1">
      <c r="A50" s="562"/>
      <c r="B50" s="555" t="s">
        <v>153</v>
      </c>
      <c r="C50" s="556"/>
      <c r="D50" s="215">
        <v>44</v>
      </c>
      <c r="E50" s="216"/>
      <c r="F50" s="208"/>
      <c r="G50" s="208"/>
      <c r="H50" s="208"/>
      <c r="I50" s="544"/>
      <c r="J50" s="229" t="s">
        <v>154</v>
      </c>
      <c r="K50" s="219">
        <v>96</v>
      </c>
      <c r="L50" s="226">
        <v>100</v>
      </c>
      <c r="M50" s="229">
        <v>4</v>
      </c>
      <c r="N50" s="230">
        <v>63.52</v>
      </c>
    </row>
    <row r="51" spans="1:14" ht="12.95" customHeight="1">
      <c r="A51" s="578" t="s">
        <v>155</v>
      </c>
      <c r="B51" s="578"/>
      <c r="C51" s="572"/>
      <c r="D51" s="581">
        <v>45</v>
      </c>
      <c r="E51" s="529">
        <f>E53+E54+L4+L11+L22+L36+L51</f>
        <v>227.28</v>
      </c>
      <c r="F51" s="529">
        <f>F53+F54+M4+M11+M22+M36+M51</f>
        <v>7.21</v>
      </c>
      <c r="G51" s="529">
        <f>G53+G54+N4+N11+N22+N36+N51</f>
        <v>87.37</v>
      </c>
      <c r="H51" s="208"/>
      <c r="I51" s="525" t="s">
        <v>156</v>
      </c>
      <c r="J51" s="526"/>
      <c r="K51" s="219">
        <v>97</v>
      </c>
      <c r="L51" s="226">
        <f>SUM(L52:L53)</f>
        <v>29</v>
      </c>
      <c r="M51" s="226">
        <f>SUM(M52:M53)</f>
        <v>0</v>
      </c>
      <c r="N51" s="227">
        <f>SUM(N52:N53)</f>
        <v>0</v>
      </c>
    </row>
    <row r="52" spans="1:14" ht="12.95" customHeight="1">
      <c r="A52" s="579"/>
      <c r="B52" s="579"/>
      <c r="C52" s="580"/>
      <c r="D52" s="582"/>
      <c r="E52" s="530"/>
      <c r="F52" s="530"/>
      <c r="G52" s="530"/>
      <c r="H52" s="208"/>
      <c r="I52" s="544" t="s">
        <v>64</v>
      </c>
      <c r="J52" s="231" t="s">
        <v>157</v>
      </c>
      <c r="K52" s="219">
        <v>98</v>
      </c>
      <c r="L52" s="226"/>
      <c r="M52" s="229"/>
      <c r="N52" s="230"/>
    </row>
    <row r="53" spans="1:14" ht="12.95" customHeight="1">
      <c r="A53" s="557" t="s">
        <v>158</v>
      </c>
      <c r="B53" s="557"/>
      <c r="C53" s="558"/>
      <c r="D53" s="219">
        <v>46</v>
      </c>
      <c r="E53" s="216"/>
      <c r="F53" s="208"/>
      <c r="G53" s="208"/>
      <c r="H53" s="208"/>
      <c r="I53" s="544"/>
      <c r="J53" s="231" t="s">
        <v>159</v>
      </c>
      <c r="K53" s="219">
        <v>99</v>
      </c>
      <c r="L53" s="226">
        <v>29</v>
      </c>
      <c r="M53" s="226">
        <f>M54+M55</f>
        <v>0</v>
      </c>
      <c r="N53" s="227">
        <f>N54+N55</f>
        <v>0</v>
      </c>
    </row>
    <row r="54" spans="1:14" ht="12.95" customHeight="1">
      <c r="A54" s="559" t="s">
        <v>160</v>
      </c>
      <c r="B54" s="559"/>
      <c r="C54" s="525"/>
      <c r="D54" s="219">
        <v>47</v>
      </c>
      <c r="E54" s="216">
        <f>SUM(E55:E56)</f>
        <v>0</v>
      </c>
      <c r="F54" s="216">
        <f>SUM(F55:F56)</f>
        <v>0</v>
      </c>
      <c r="G54" s="216">
        <f>SUM(G55:G56)</f>
        <v>0</v>
      </c>
      <c r="H54" s="208"/>
      <c r="I54" s="544"/>
      <c r="J54" s="229" t="s">
        <v>161</v>
      </c>
      <c r="K54" s="219">
        <v>100</v>
      </c>
      <c r="L54" s="226"/>
      <c r="M54" s="229"/>
      <c r="N54" s="230"/>
    </row>
    <row r="55" spans="1:14" ht="12.95" customHeight="1">
      <c r="A55" s="560" t="s">
        <v>64</v>
      </c>
      <c r="B55" s="568" t="s">
        <v>162</v>
      </c>
      <c r="C55" s="569"/>
      <c r="D55" s="219">
        <v>48</v>
      </c>
      <c r="E55" s="216"/>
      <c r="F55" s="208"/>
      <c r="G55" s="208"/>
      <c r="H55" s="208"/>
      <c r="I55" s="544"/>
      <c r="J55" s="229" t="s">
        <v>163</v>
      </c>
      <c r="K55" s="219">
        <v>101</v>
      </c>
      <c r="L55" s="226"/>
      <c r="M55" s="229"/>
      <c r="N55" s="230"/>
    </row>
    <row r="56" spans="1:14" ht="12.95" customHeight="1">
      <c r="A56" s="561"/>
      <c r="B56" s="570" t="s">
        <v>164</v>
      </c>
      <c r="C56" s="571"/>
      <c r="D56" s="218">
        <v>49</v>
      </c>
      <c r="E56" s="220"/>
      <c r="F56" s="221"/>
      <c r="G56" s="221"/>
      <c r="H56" s="221"/>
      <c r="I56" s="572" t="s">
        <v>165</v>
      </c>
      <c r="J56" s="573"/>
      <c r="K56" s="218">
        <v>102</v>
      </c>
      <c r="L56" s="207">
        <f>E4-E51</f>
        <v>-107.05999999999999</v>
      </c>
      <c r="M56" s="207">
        <f>F4-F51</f>
        <v>-7.21</v>
      </c>
      <c r="N56" s="238">
        <f>G4-G51</f>
        <v>-75.61</v>
      </c>
    </row>
    <row r="57" spans="1:14" ht="12.95" customHeight="1">
      <c r="A57" s="577" t="s">
        <v>166</v>
      </c>
      <c r="B57" s="577"/>
      <c r="C57" s="577"/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7"/>
    </row>
    <row r="58" spans="1:14" ht="12.95" customHeight="1">
      <c r="A58" s="577"/>
      <c r="B58" s="577"/>
      <c r="C58" s="577"/>
      <c r="D58" s="577"/>
      <c r="E58" s="577"/>
      <c r="F58" s="577"/>
      <c r="G58" s="577"/>
      <c r="H58" s="577"/>
      <c r="I58" s="577"/>
      <c r="J58" s="577"/>
      <c r="K58" s="577"/>
      <c r="L58" s="577"/>
      <c r="M58" s="577"/>
      <c r="N58" s="577"/>
    </row>
    <row r="59" spans="1:14" s="197" customFormat="1" ht="12.95" customHeight="1">
      <c r="A59" s="574" t="s">
        <v>240</v>
      </c>
      <c r="B59" s="574"/>
      <c r="C59" s="574"/>
      <c r="D59" s="575" t="s">
        <v>241</v>
      </c>
      <c r="E59" s="575"/>
      <c r="F59" s="575"/>
      <c r="G59" s="575"/>
      <c r="H59" s="575"/>
      <c r="I59" s="575"/>
      <c r="J59" s="576" t="s">
        <v>242</v>
      </c>
      <c r="K59" s="576"/>
      <c r="L59" s="576"/>
      <c r="M59" s="576"/>
      <c r="N59" s="576"/>
    </row>
    <row r="60" spans="1:14" customFormat="1" ht="24" customHeight="1">
      <c r="F60" s="222"/>
      <c r="G60" s="222"/>
      <c r="H60" s="222"/>
      <c r="I60" s="222"/>
      <c r="J60" s="222"/>
      <c r="L60" s="222"/>
    </row>
  </sheetData>
  <mergeCells count="77"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I36:J36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A1:N1"/>
    <mergeCell ref="M2:N2"/>
    <mergeCell ref="A3:C3"/>
    <mergeCell ref="I3:J3"/>
    <mergeCell ref="I4:J4"/>
    <mergeCell ref="D4:D5"/>
    <mergeCell ref="F4:F5"/>
  </mergeCells>
  <phoneticPr fontId="26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M17" sqref="M17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504" t="s">
        <v>243</v>
      </c>
      <c r="B1" s="504"/>
      <c r="C1" s="504"/>
      <c r="D1" s="504"/>
      <c r="E1" s="504"/>
      <c r="F1" s="504"/>
    </row>
    <row r="2" spans="1:6" ht="25.5">
      <c r="A2" s="86"/>
      <c r="C2" s="3" t="s">
        <v>244</v>
      </c>
    </row>
    <row r="3" spans="1:6">
      <c r="A3" s="3" t="s">
        <v>223</v>
      </c>
      <c r="F3" s="36" t="s">
        <v>171</v>
      </c>
    </row>
    <row r="4" spans="1:6" ht="25.5" customHeight="1">
      <c r="A4" s="179" t="s">
        <v>245</v>
      </c>
      <c r="B4" s="180" t="s">
        <v>246</v>
      </c>
      <c r="C4" s="180" t="s">
        <v>247</v>
      </c>
      <c r="D4" s="181" t="s">
        <v>248</v>
      </c>
      <c r="E4" s="180" t="s">
        <v>246</v>
      </c>
      <c r="F4" s="182" t="s">
        <v>247</v>
      </c>
    </row>
    <row r="5" spans="1:6" ht="30" customHeight="1">
      <c r="A5" s="183" t="s">
        <v>249</v>
      </c>
      <c r="B5" s="184">
        <v>2645.53</v>
      </c>
      <c r="C5" s="184">
        <v>2886.26</v>
      </c>
      <c r="D5" s="185" t="s">
        <v>250</v>
      </c>
      <c r="E5" s="186">
        <v>1424.92</v>
      </c>
      <c r="F5" s="187">
        <v>1509.65</v>
      </c>
    </row>
    <row r="6" spans="1:6" ht="30" customHeight="1">
      <c r="A6" s="188" t="s">
        <v>251</v>
      </c>
      <c r="B6" s="184">
        <v>608.5</v>
      </c>
      <c r="C6" s="184">
        <v>528.62</v>
      </c>
      <c r="D6" s="189" t="s">
        <v>252</v>
      </c>
      <c r="E6" s="184">
        <v>1424.92</v>
      </c>
      <c r="F6" s="190">
        <v>1509.65</v>
      </c>
    </row>
    <row r="7" spans="1:6" ht="30" customHeight="1">
      <c r="A7" s="191" t="s">
        <v>253</v>
      </c>
      <c r="B7" s="184">
        <v>1.7</v>
      </c>
      <c r="C7" s="184">
        <v>3</v>
      </c>
      <c r="D7" s="192" t="s">
        <v>254</v>
      </c>
      <c r="E7" s="184"/>
      <c r="F7" s="190"/>
    </row>
    <row r="8" spans="1:6" ht="30" customHeight="1">
      <c r="A8" s="191" t="s">
        <v>255</v>
      </c>
      <c r="B8" s="184"/>
      <c r="C8" s="184"/>
      <c r="D8" s="192" t="s">
        <v>256</v>
      </c>
      <c r="E8" s="184">
        <v>1034.71</v>
      </c>
      <c r="F8" s="190">
        <v>1035.22</v>
      </c>
    </row>
    <row r="9" spans="1:6" ht="30" customHeight="1">
      <c r="A9" s="191" t="s">
        <v>257</v>
      </c>
      <c r="B9" s="184"/>
      <c r="C9" s="184"/>
      <c r="D9" s="192" t="s">
        <v>258</v>
      </c>
      <c r="E9" s="184">
        <v>116.06</v>
      </c>
      <c r="F9" s="190"/>
    </row>
    <row r="10" spans="1:6" ht="30" customHeight="1">
      <c r="A10" s="191" t="s">
        <v>259</v>
      </c>
      <c r="B10" s="184">
        <v>606.79999999999995</v>
      </c>
      <c r="C10" s="184">
        <v>525.62</v>
      </c>
      <c r="D10" s="192" t="s">
        <v>260</v>
      </c>
      <c r="E10" s="184">
        <v>62.11</v>
      </c>
      <c r="F10" s="190">
        <v>40.340000000000003</v>
      </c>
    </row>
    <row r="11" spans="1:6" ht="30" customHeight="1">
      <c r="A11" s="191" t="s">
        <v>261</v>
      </c>
      <c r="B11" s="184"/>
      <c r="C11" s="184"/>
      <c r="D11" s="192" t="s">
        <v>262</v>
      </c>
      <c r="E11" s="184">
        <v>212.05</v>
      </c>
      <c r="F11" s="190">
        <v>434.09</v>
      </c>
    </row>
    <row r="12" spans="1:6" ht="30" customHeight="1">
      <c r="A12" s="188" t="s">
        <v>263</v>
      </c>
      <c r="B12" s="184"/>
      <c r="C12" s="184"/>
      <c r="D12" s="189" t="s">
        <v>264</v>
      </c>
      <c r="E12" s="184"/>
      <c r="F12" s="190"/>
    </row>
    <row r="13" spans="1:6" ht="30" customHeight="1">
      <c r="A13" s="188" t="s">
        <v>265</v>
      </c>
      <c r="B13" s="184"/>
      <c r="C13" s="184"/>
      <c r="D13" s="192" t="s">
        <v>266</v>
      </c>
      <c r="E13" s="184"/>
      <c r="F13" s="190"/>
    </row>
    <row r="14" spans="1:6" ht="30" customHeight="1">
      <c r="A14" s="191" t="s">
        <v>267</v>
      </c>
      <c r="B14" s="184"/>
      <c r="C14" s="184"/>
      <c r="D14" s="192" t="s">
        <v>268</v>
      </c>
      <c r="E14" s="184"/>
      <c r="F14" s="190"/>
    </row>
    <row r="15" spans="1:6" ht="30" customHeight="1">
      <c r="A15" s="191" t="s">
        <v>269</v>
      </c>
      <c r="B15" s="184"/>
      <c r="C15" s="184"/>
      <c r="D15" s="192" t="s">
        <v>262</v>
      </c>
      <c r="E15" s="184"/>
      <c r="F15" s="190"/>
    </row>
    <row r="16" spans="1:6" ht="30" customHeight="1">
      <c r="A16" s="188" t="s">
        <v>270</v>
      </c>
      <c r="B16" s="184">
        <v>1051.57</v>
      </c>
      <c r="C16" s="193">
        <v>1372.18</v>
      </c>
      <c r="D16" s="192"/>
      <c r="E16" s="184"/>
      <c r="F16" s="190"/>
    </row>
    <row r="17" spans="1:6" ht="30" customHeight="1">
      <c r="A17" s="191" t="s">
        <v>271</v>
      </c>
      <c r="B17" s="184">
        <v>1009.27</v>
      </c>
      <c r="C17" s="184">
        <v>1021.06</v>
      </c>
      <c r="D17" s="194" t="s">
        <v>272</v>
      </c>
      <c r="E17" s="184">
        <v>1220.6099999999999</v>
      </c>
      <c r="F17" s="190">
        <v>1376.62</v>
      </c>
    </row>
    <row r="18" spans="1:6" ht="30" customHeight="1">
      <c r="A18" s="191" t="s">
        <v>273</v>
      </c>
      <c r="B18" s="184"/>
      <c r="C18" s="184"/>
      <c r="D18" s="192" t="s">
        <v>274</v>
      </c>
      <c r="E18" s="184">
        <v>118.78</v>
      </c>
      <c r="F18" s="190">
        <v>118.78</v>
      </c>
    </row>
    <row r="19" spans="1:6" ht="30" customHeight="1">
      <c r="A19" s="191" t="s">
        <v>275</v>
      </c>
      <c r="B19" s="184">
        <v>1009.27</v>
      </c>
      <c r="C19" s="184">
        <v>1021.06</v>
      </c>
      <c r="D19" s="192" t="s">
        <v>276</v>
      </c>
      <c r="E19" s="184">
        <v>1101.83</v>
      </c>
      <c r="F19" s="190">
        <v>1257.8399999999999</v>
      </c>
    </row>
    <row r="20" spans="1:6" ht="30" customHeight="1">
      <c r="A20" s="191" t="s">
        <v>277</v>
      </c>
      <c r="B20" s="184"/>
      <c r="C20" s="184"/>
      <c r="D20" s="192" t="s">
        <v>278</v>
      </c>
      <c r="E20" s="184"/>
      <c r="F20" s="190"/>
    </row>
    <row r="21" spans="1:6" ht="30" customHeight="1">
      <c r="A21" s="191" t="s">
        <v>279</v>
      </c>
      <c r="B21" s="184">
        <v>42.3</v>
      </c>
      <c r="C21" s="184">
        <v>351.12</v>
      </c>
      <c r="D21" s="192" t="s">
        <v>280</v>
      </c>
      <c r="E21" s="184"/>
      <c r="F21" s="190"/>
    </row>
    <row r="22" spans="1:6" ht="30" customHeight="1">
      <c r="A22" s="188" t="s">
        <v>281</v>
      </c>
      <c r="B22" s="184">
        <v>985.46</v>
      </c>
      <c r="C22" s="184">
        <v>985.46</v>
      </c>
      <c r="E22" s="184"/>
      <c r="F22" s="190"/>
    </row>
    <row r="23" spans="1:6" ht="48.75" customHeight="1">
      <c r="A23" s="45" t="s">
        <v>236</v>
      </c>
      <c r="B23" s="46" t="s">
        <v>8</v>
      </c>
      <c r="C23" s="47" t="s">
        <v>282</v>
      </c>
      <c r="D23" s="46" t="s">
        <v>219</v>
      </c>
      <c r="E23" s="47" t="s">
        <v>283</v>
      </c>
      <c r="F23" s="195" t="s">
        <v>221</v>
      </c>
    </row>
  </sheetData>
  <mergeCells count="1">
    <mergeCell ref="A1:F1"/>
  </mergeCells>
  <phoneticPr fontId="26" type="noConversion"/>
  <pageMargins left="0.83888888888888902" right="0.22916666666666699" top="0.68888888888888899" bottom="0.37916666666666698" header="0.5" footer="0.31874999999999998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J11" sqref="J11"/>
    </sheetView>
  </sheetViews>
  <sheetFormatPr defaultColWidth="9" defaultRowHeight="13.5"/>
  <cols>
    <col min="1" max="1" width="23.125" style="148" customWidth="1"/>
    <col min="2" max="2" width="7.25" style="148" customWidth="1"/>
    <col min="3" max="3" width="10.875" style="148" customWidth="1"/>
    <col min="4" max="4" width="20.625" style="148" customWidth="1"/>
    <col min="5" max="5" width="9.125" style="148" customWidth="1"/>
    <col min="6" max="6" width="13" style="148" customWidth="1"/>
    <col min="7" max="16384" width="9" style="148"/>
  </cols>
  <sheetData>
    <row r="1" spans="1:6" ht="26.1" customHeight="1">
      <c r="A1" s="583" t="s">
        <v>284</v>
      </c>
      <c r="B1" s="583"/>
      <c r="C1" s="583"/>
      <c r="D1" s="583"/>
      <c r="E1" s="583"/>
      <c r="F1" s="583"/>
    </row>
    <row r="2" spans="1:6" ht="24" customHeight="1">
      <c r="A2" s="149" t="s">
        <v>285</v>
      </c>
      <c r="B2" s="149" t="s">
        <v>285</v>
      </c>
      <c r="C2" s="149" t="s">
        <v>286</v>
      </c>
      <c r="D2" s="149" t="s">
        <v>285</v>
      </c>
      <c r="E2" s="149" t="s">
        <v>285</v>
      </c>
      <c r="F2" s="150" t="s">
        <v>285</v>
      </c>
    </row>
    <row r="3" spans="1:6" ht="26.1" customHeight="1">
      <c r="A3" s="584" t="s">
        <v>223</v>
      </c>
      <c r="B3" s="584"/>
      <c r="C3" s="584"/>
      <c r="D3" s="151" t="s">
        <v>285</v>
      </c>
      <c r="E3" s="151" t="s">
        <v>285</v>
      </c>
      <c r="F3" s="152" t="s">
        <v>287</v>
      </c>
    </row>
    <row r="4" spans="1:6" ht="42" customHeight="1">
      <c r="A4" s="153" t="s">
        <v>288</v>
      </c>
      <c r="B4" s="154" t="s">
        <v>289</v>
      </c>
      <c r="C4" s="154" t="s">
        <v>290</v>
      </c>
      <c r="D4" s="154" t="s">
        <v>288</v>
      </c>
      <c r="E4" s="154" t="s">
        <v>289</v>
      </c>
      <c r="F4" s="155" t="s">
        <v>290</v>
      </c>
    </row>
    <row r="5" spans="1:6" ht="29.1" customHeight="1">
      <c r="A5" s="156" t="s">
        <v>291</v>
      </c>
      <c r="B5" s="157" t="s">
        <v>285</v>
      </c>
      <c r="C5" s="157" t="s">
        <v>285</v>
      </c>
      <c r="D5" s="158" t="s">
        <v>292</v>
      </c>
      <c r="E5" s="157" t="s">
        <v>285</v>
      </c>
      <c r="F5" s="159" t="s">
        <v>285</v>
      </c>
    </row>
    <row r="6" spans="1:6" ht="26.1" customHeight="1">
      <c r="A6" s="160" t="s">
        <v>293</v>
      </c>
      <c r="B6" s="161" t="s">
        <v>294</v>
      </c>
      <c r="C6" s="162"/>
      <c r="D6" s="163" t="s">
        <v>295</v>
      </c>
      <c r="E6" s="161" t="s">
        <v>296</v>
      </c>
      <c r="F6" s="164">
        <v>88.43</v>
      </c>
    </row>
    <row r="7" spans="1:6" ht="26.1" customHeight="1">
      <c r="A7" s="160" t="s">
        <v>297</v>
      </c>
      <c r="B7" s="161" t="s">
        <v>298</v>
      </c>
      <c r="C7" s="162">
        <v>152.4</v>
      </c>
      <c r="D7" s="163" t="s">
        <v>299</v>
      </c>
      <c r="E7" s="161" t="s">
        <v>300</v>
      </c>
      <c r="F7" s="165"/>
    </row>
    <row r="8" spans="1:6" ht="26.1" customHeight="1">
      <c r="A8" s="160" t="s">
        <v>301</v>
      </c>
      <c r="B8" s="161" t="s">
        <v>302</v>
      </c>
      <c r="C8" s="166" t="s">
        <v>303</v>
      </c>
      <c r="D8" s="163" t="s">
        <v>304</v>
      </c>
      <c r="E8" s="161" t="s">
        <v>305</v>
      </c>
      <c r="F8" s="164">
        <v>88.43</v>
      </c>
    </row>
    <row r="9" spans="1:6" ht="26.1" customHeight="1">
      <c r="A9" s="160" t="s">
        <v>306</v>
      </c>
      <c r="B9" s="161" t="s">
        <v>307</v>
      </c>
      <c r="C9" s="162">
        <v>551.07000000000005</v>
      </c>
      <c r="D9" s="167" t="s">
        <v>308</v>
      </c>
      <c r="E9" s="161" t="s">
        <v>309</v>
      </c>
      <c r="F9" s="168"/>
    </row>
    <row r="10" spans="1:6" ht="26.1" customHeight="1">
      <c r="A10" s="160" t="s">
        <v>310</v>
      </c>
      <c r="B10" s="161" t="s">
        <v>311</v>
      </c>
      <c r="C10" s="162">
        <v>11.53</v>
      </c>
      <c r="D10" s="167" t="s">
        <v>312</v>
      </c>
      <c r="E10" s="161" t="s">
        <v>313</v>
      </c>
      <c r="F10" s="168"/>
    </row>
    <row r="11" spans="1:6" ht="26.1" customHeight="1">
      <c r="A11" s="160" t="s">
        <v>314</v>
      </c>
      <c r="B11" s="161" t="s">
        <v>315</v>
      </c>
      <c r="C11" s="166" t="s">
        <v>316</v>
      </c>
      <c r="D11" s="167" t="s">
        <v>317</v>
      </c>
      <c r="E11" s="161" t="s">
        <v>318</v>
      </c>
      <c r="F11" s="168"/>
    </row>
    <row r="12" spans="1:6" ht="26.1" customHeight="1">
      <c r="A12" s="169" t="s">
        <v>285</v>
      </c>
      <c r="B12" s="161" t="s">
        <v>285</v>
      </c>
      <c r="C12" s="170"/>
      <c r="D12" s="171" t="s">
        <v>319</v>
      </c>
      <c r="E12" s="161" t="s">
        <v>320</v>
      </c>
      <c r="F12" s="168"/>
    </row>
    <row r="13" spans="1:6" ht="26.1" customHeight="1">
      <c r="A13" s="160" t="s">
        <v>321</v>
      </c>
      <c r="B13" s="161" t="s">
        <v>322</v>
      </c>
      <c r="C13" s="162"/>
      <c r="D13" s="170" t="s">
        <v>285</v>
      </c>
      <c r="E13" s="161"/>
      <c r="F13" s="168"/>
    </row>
    <row r="14" spans="1:6" ht="26.1" customHeight="1">
      <c r="A14" s="160" t="s">
        <v>323</v>
      </c>
      <c r="B14" s="161" t="s">
        <v>324</v>
      </c>
      <c r="C14" s="162">
        <v>3.28</v>
      </c>
      <c r="D14" s="170" t="s">
        <v>285</v>
      </c>
      <c r="E14" s="161"/>
      <c r="F14" s="168"/>
    </row>
    <row r="15" spans="1:6" ht="26.1" customHeight="1">
      <c r="A15" s="160" t="s">
        <v>325</v>
      </c>
      <c r="B15" s="161" t="s">
        <v>326</v>
      </c>
      <c r="C15" s="162">
        <v>191.96</v>
      </c>
      <c r="D15" s="163" t="s">
        <v>327</v>
      </c>
      <c r="E15" s="161" t="s">
        <v>328</v>
      </c>
      <c r="F15" s="172">
        <v>88.43</v>
      </c>
    </row>
    <row r="16" spans="1:6" ht="26.1" customHeight="1">
      <c r="A16" s="160" t="s">
        <v>329</v>
      </c>
      <c r="B16" s="161" t="s">
        <v>330</v>
      </c>
      <c r="C16" s="162">
        <v>10.66</v>
      </c>
      <c r="D16" s="163" t="s">
        <v>285</v>
      </c>
      <c r="E16" s="161" t="s">
        <v>285</v>
      </c>
      <c r="F16" s="173"/>
    </row>
    <row r="17" spans="1:6" ht="26.1" customHeight="1">
      <c r="A17" s="160" t="s">
        <v>331</v>
      </c>
      <c r="B17" s="161" t="s">
        <v>332</v>
      </c>
      <c r="C17" s="170" t="s">
        <v>333</v>
      </c>
      <c r="D17" s="163" t="s">
        <v>285</v>
      </c>
      <c r="E17" s="161" t="s">
        <v>285</v>
      </c>
      <c r="F17" s="173" t="s">
        <v>285</v>
      </c>
    </row>
    <row r="18" spans="1:6" ht="26.1" customHeight="1">
      <c r="A18" s="160" t="s">
        <v>334</v>
      </c>
      <c r="B18" s="161" t="s">
        <v>335</v>
      </c>
      <c r="C18" s="174" t="s">
        <v>285</v>
      </c>
      <c r="D18" s="174" t="s">
        <v>285</v>
      </c>
      <c r="E18" s="174" t="s">
        <v>285</v>
      </c>
      <c r="F18" s="173" t="s">
        <v>285</v>
      </c>
    </row>
    <row r="19" spans="1:6" ht="26.1" customHeight="1">
      <c r="A19" s="160" t="s">
        <v>336</v>
      </c>
      <c r="B19" s="161" t="s">
        <v>337</v>
      </c>
      <c r="C19" s="174" t="s">
        <v>338</v>
      </c>
      <c r="D19" s="174" t="s">
        <v>285</v>
      </c>
      <c r="E19" s="174" t="s">
        <v>285</v>
      </c>
      <c r="F19" s="173" t="s">
        <v>285</v>
      </c>
    </row>
    <row r="20" spans="1:6" ht="26.1" customHeight="1">
      <c r="A20" s="160" t="s">
        <v>339</v>
      </c>
      <c r="B20" s="161" t="s">
        <v>340</v>
      </c>
      <c r="C20" s="174" t="s">
        <v>341</v>
      </c>
      <c r="E20" s="174" t="s">
        <v>285</v>
      </c>
      <c r="F20" s="173" t="s">
        <v>285</v>
      </c>
    </row>
    <row r="21" spans="1:6" ht="26.1" customHeight="1">
      <c r="A21" s="160" t="s">
        <v>342</v>
      </c>
      <c r="B21" s="161" t="s">
        <v>343</v>
      </c>
      <c r="C21" s="174" t="s">
        <v>344</v>
      </c>
      <c r="D21" s="174" t="s">
        <v>285</v>
      </c>
      <c r="E21" s="174" t="s">
        <v>285</v>
      </c>
      <c r="F21" s="173" t="s">
        <v>285</v>
      </c>
    </row>
    <row r="22" spans="1:6" s="3" customFormat="1" ht="48.75" customHeight="1">
      <c r="A22" s="175" t="s">
        <v>236</v>
      </c>
      <c r="B22" s="176" t="s">
        <v>345</v>
      </c>
      <c r="C22" s="177" t="s">
        <v>282</v>
      </c>
      <c r="D22" s="176" t="s">
        <v>219</v>
      </c>
      <c r="E22" s="177" t="s">
        <v>283</v>
      </c>
      <c r="F22" s="178" t="s">
        <v>221</v>
      </c>
    </row>
  </sheetData>
  <mergeCells count="2">
    <mergeCell ref="A1:F1"/>
    <mergeCell ref="A3:C3"/>
  </mergeCells>
  <phoneticPr fontId="26" type="noConversion"/>
  <pageMargins left="0.80902777777777801" right="0.26874999999999999" top="0.57916666666666705" bottom="0.43888888888888899" header="0.5" footer="0.36875000000000002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160"/>
  <sheetViews>
    <sheetView topLeftCell="A13" workbookViewId="0">
      <selection activeCell="O38" sqref="O38"/>
    </sheetView>
  </sheetViews>
  <sheetFormatPr defaultColWidth="9" defaultRowHeight="14.25"/>
  <cols>
    <col min="1" max="1" width="17.75" customWidth="1"/>
    <col min="2" max="2" width="5.625" customWidth="1"/>
    <col min="3" max="3" width="9.75" customWidth="1"/>
    <col min="4" max="4" width="10.25" customWidth="1"/>
    <col min="5" max="5" width="7" customWidth="1"/>
    <col min="6" max="8" width="5.125" customWidth="1"/>
    <col min="9" max="9" width="5.25" customWidth="1"/>
    <col min="10" max="10" width="12.75" customWidth="1"/>
    <col min="256" max="16384" width="9" style="3"/>
  </cols>
  <sheetData>
    <row r="1" spans="1:10" ht="22.5">
      <c r="A1" s="513" t="s">
        <v>346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30" customHeight="1">
      <c r="A2" s="144"/>
      <c r="B2" s="514" t="s">
        <v>708</v>
      </c>
      <c r="C2" s="514"/>
      <c r="D2" s="514"/>
      <c r="E2" s="514"/>
      <c r="F2" s="514"/>
      <c r="G2" s="514"/>
      <c r="H2" s="514"/>
      <c r="J2" t="s">
        <v>187</v>
      </c>
    </row>
    <row r="3" spans="1:10" ht="24.95" customHeight="1">
      <c r="A3" s="587" t="s">
        <v>347</v>
      </c>
      <c r="B3" s="587" t="s">
        <v>348</v>
      </c>
      <c r="C3" s="589" t="s">
        <v>349</v>
      </c>
      <c r="D3" s="589" t="s">
        <v>350</v>
      </c>
      <c r="E3" s="585" t="s">
        <v>351</v>
      </c>
      <c r="F3" s="586"/>
      <c r="G3" s="586"/>
      <c r="H3" s="586"/>
      <c r="I3" s="586"/>
      <c r="J3" s="145" t="s">
        <v>352</v>
      </c>
    </row>
    <row r="4" spans="1:10" ht="24.95" customHeight="1">
      <c r="A4" s="588"/>
      <c r="B4" s="588"/>
      <c r="C4" s="590"/>
      <c r="D4" s="590"/>
      <c r="E4" s="53" t="s">
        <v>353</v>
      </c>
      <c r="F4" s="53" t="s">
        <v>354</v>
      </c>
      <c r="G4" s="53" t="s">
        <v>355</v>
      </c>
      <c r="H4" s="53" t="s">
        <v>356</v>
      </c>
      <c r="I4" s="53" t="s">
        <v>357</v>
      </c>
      <c r="J4" s="53"/>
    </row>
    <row r="5" spans="1:10" ht="15" customHeight="1">
      <c r="A5" s="330" t="s">
        <v>358</v>
      </c>
      <c r="B5" s="21"/>
      <c r="C5" s="18">
        <v>7780</v>
      </c>
      <c r="D5" s="18">
        <v>7780</v>
      </c>
      <c r="E5" s="20" t="s">
        <v>353</v>
      </c>
      <c r="F5" s="20"/>
      <c r="G5" s="20"/>
      <c r="H5" s="20"/>
      <c r="I5" s="20"/>
      <c r="J5" s="20"/>
    </row>
    <row r="6" spans="1:10" ht="15" customHeight="1">
      <c r="A6" s="330" t="s">
        <v>359</v>
      </c>
      <c r="B6" s="21"/>
      <c r="C6" s="18">
        <v>2000</v>
      </c>
      <c r="D6" s="18">
        <v>2000</v>
      </c>
      <c r="E6" s="20" t="s">
        <v>353</v>
      </c>
      <c r="F6" s="20"/>
      <c r="G6" s="20"/>
      <c r="H6" s="20"/>
      <c r="I6" s="20"/>
      <c r="J6" s="20"/>
    </row>
    <row r="7" spans="1:10" ht="15" customHeight="1">
      <c r="A7" s="330" t="s">
        <v>360</v>
      </c>
      <c r="B7" s="21"/>
      <c r="C7" s="18">
        <v>2250</v>
      </c>
      <c r="D7" s="18">
        <v>2250</v>
      </c>
      <c r="E7" s="20" t="s">
        <v>353</v>
      </c>
      <c r="F7" s="20"/>
      <c r="G7" s="20"/>
      <c r="H7" s="20"/>
      <c r="I7" s="20"/>
      <c r="J7" s="20"/>
    </row>
    <row r="8" spans="1:10" ht="15" customHeight="1">
      <c r="A8" s="330" t="s">
        <v>361</v>
      </c>
      <c r="B8" s="21"/>
      <c r="C8" s="18">
        <v>2500</v>
      </c>
      <c r="D8" s="18">
        <v>2500</v>
      </c>
      <c r="E8" s="20" t="s">
        <v>353</v>
      </c>
      <c r="F8" s="20"/>
      <c r="G8" s="20"/>
      <c r="H8" s="20"/>
      <c r="I8" s="20"/>
      <c r="J8" s="20"/>
    </row>
    <row r="9" spans="1:10" ht="15" customHeight="1">
      <c r="A9" s="330" t="s">
        <v>362</v>
      </c>
      <c r="B9" s="21"/>
      <c r="C9" s="18">
        <v>750</v>
      </c>
      <c r="D9" s="18">
        <v>750</v>
      </c>
      <c r="E9" s="20" t="s">
        <v>353</v>
      </c>
      <c r="F9" s="20"/>
      <c r="G9" s="20"/>
      <c r="H9" s="20"/>
      <c r="I9" s="20"/>
      <c r="J9" s="20"/>
    </row>
    <row r="10" spans="1:10" ht="15" customHeight="1">
      <c r="A10" s="330" t="s">
        <v>363</v>
      </c>
      <c r="B10" s="21"/>
      <c r="C10" s="18">
        <v>1080</v>
      </c>
      <c r="D10" s="18">
        <v>1080</v>
      </c>
      <c r="E10" s="20" t="s">
        <v>353</v>
      </c>
      <c r="F10" s="20"/>
      <c r="G10" s="20"/>
      <c r="H10" s="20"/>
      <c r="I10" s="20"/>
      <c r="J10" s="20"/>
    </row>
    <row r="11" spans="1:10" ht="15" customHeight="1">
      <c r="A11" s="330" t="s">
        <v>364</v>
      </c>
      <c r="B11" s="21"/>
      <c r="C11" s="18">
        <v>5175</v>
      </c>
      <c r="D11" s="18">
        <v>5175</v>
      </c>
      <c r="E11" s="20" t="s">
        <v>353</v>
      </c>
      <c r="F11" s="20"/>
      <c r="G11" s="20"/>
      <c r="H11" s="20"/>
      <c r="I11" s="20"/>
      <c r="J11" s="20"/>
    </row>
    <row r="12" spans="1:10" ht="15" customHeight="1">
      <c r="A12" s="330" t="s">
        <v>365</v>
      </c>
      <c r="B12" s="21"/>
      <c r="C12" s="18">
        <v>1120</v>
      </c>
      <c r="D12" s="18">
        <v>1120</v>
      </c>
      <c r="E12" s="20" t="s">
        <v>353</v>
      </c>
      <c r="F12" s="20"/>
      <c r="G12" s="20"/>
      <c r="H12" s="20"/>
      <c r="I12" s="20"/>
      <c r="J12" s="20"/>
    </row>
    <row r="13" spans="1:10" ht="15" customHeight="1">
      <c r="A13" s="330" t="s">
        <v>366</v>
      </c>
      <c r="B13" s="21"/>
      <c r="C13" s="18">
        <v>1600</v>
      </c>
      <c r="D13" s="18">
        <v>1600</v>
      </c>
      <c r="E13" s="20" t="s">
        <v>353</v>
      </c>
      <c r="F13" s="20"/>
      <c r="G13" s="20"/>
      <c r="H13" s="20"/>
      <c r="I13" s="20"/>
      <c r="J13" s="20"/>
    </row>
    <row r="14" spans="1:10" ht="15" customHeight="1">
      <c r="A14" s="330" t="s">
        <v>367</v>
      </c>
      <c r="B14" s="21"/>
      <c r="C14" s="18">
        <v>265</v>
      </c>
      <c r="D14" s="18">
        <v>265</v>
      </c>
      <c r="E14" s="20" t="s">
        <v>353</v>
      </c>
      <c r="F14" s="20"/>
      <c r="G14" s="20"/>
      <c r="H14" s="20"/>
      <c r="I14" s="20"/>
      <c r="J14" s="20"/>
    </row>
    <row r="15" spans="1:10" ht="15" customHeight="1">
      <c r="A15" s="330" t="s">
        <v>368</v>
      </c>
      <c r="B15" s="21"/>
      <c r="C15" s="18">
        <v>3000</v>
      </c>
      <c r="D15" s="18">
        <v>3000</v>
      </c>
      <c r="E15" s="20" t="s">
        <v>353</v>
      </c>
      <c r="F15" s="20"/>
      <c r="G15" s="20"/>
      <c r="H15" s="20"/>
      <c r="I15" s="20"/>
      <c r="J15" s="20"/>
    </row>
    <row r="16" spans="1:10" ht="15" customHeight="1">
      <c r="A16" s="330" t="s">
        <v>369</v>
      </c>
      <c r="B16" s="21"/>
      <c r="C16" s="18">
        <v>650</v>
      </c>
      <c r="D16" s="18">
        <v>650</v>
      </c>
      <c r="E16" s="20" t="s">
        <v>353</v>
      </c>
      <c r="F16" s="20"/>
      <c r="G16" s="20"/>
      <c r="H16" s="20"/>
      <c r="I16" s="20"/>
      <c r="J16" s="20"/>
    </row>
    <row r="17" spans="1:10" ht="15" customHeight="1">
      <c r="A17" s="330" t="s">
        <v>370</v>
      </c>
      <c r="B17" s="21"/>
      <c r="C17" s="18">
        <v>2200</v>
      </c>
      <c r="D17" s="18">
        <v>2200</v>
      </c>
      <c r="E17" s="20" t="s">
        <v>353</v>
      </c>
      <c r="F17" s="20"/>
      <c r="G17" s="20"/>
      <c r="H17" s="20"/>
      <c r="I17" s="20"/>
      <c r="J17" s="20"/>
    </row>
    <row r="18" spans="1:10" ht="15" customHeight="1">
      <c r="A18" s="330" t="s">
        <v>371</v>
      </c>
      <c r="B18" s="21"/>
      <c r="C18" s="18">
        <v>41500</v>
      </c>
      <c r="D18" s="18">
        <v>41500</v>
      </c>
      <c r="E18" s="20" t="s">
        <v>353</v>
      </c>
      <c r="F18" s="20"/>
      <c r="G18" s="20"/>
      <c r="H18" s="20"/>
      <c r="I18" s="20"/>
      <c r="J18" s="20"/>
    </row>
    <row r="19" spans="1:10" ht="15" customHeight="1">
      <c r="A19" s="330" t="s">
        <v>372</v>
      </c>
      <c r="B19" s="21"/>
      <c r="C19" s="18">
        <v>13800</v>
      </c>
      <c r="D19" s="18">
        <v>13800</v>
      </c>
      <c r="E19" s="20" t="s">
        <v>353</v>
      </c>
      <c r="F19" s="20"/>
      <c r="G19" s="20"/>
      <c r="H19" s="20"/>
      <c r="I19" s="20"/>
      <c r="J19" s="20"/>
    </row>
    <row r="20" spans="1:10" ht="15" customHeight="1">
      <c r="A20" s="330" t="s">
        <v>373</v>
      </c>
      <c r="B20" s="21"/>
      <c r="C20" s="18">
        <v>22191.5</v>
      </c>
      <c r="D20" s="18">
        <v>22191.5</v>
      </c>
      <c r="E20" s="20" t="s">
        <v>353</v>
      </c>
      <c r="F20" s="20"/>
      <c r="G20" s="20"/>
      <c r="H20" s="20"/>
      <c r="I20" s="20"/>
      <c r="J20" s="20"/>
    </row>
    <row r="21" spans="1:10" ht="15" customHeight="1">
      <c r="A21" s="330" t="s">
        <v>374</v>
      </c>
      <c r="B21" s="21"/>
      <c r="C21" s="18">
        <v>4500</v>
      </c>
      <c r="D21" s="18">
        <v>4500</v>
      </c>
      <c r="E21" s="20" t="s">
        <v>353</v>
      </c>
      <c r="F21" s="20"/>
      <c r="G21" s="20"/>
      <c r="H21" s="20"/>
      <c r="I21" s="20"/>
      <c r="J21" s="20"/>
    </row>
    <row r="22" spans="1:10" ht="15" customHeight="1">
      <c r="A22" s="330" t="s">
        <v>375</v>
      </c>
      <c r="B22" s="21"/>
      <c r="C22" s="18">
        <v>10000</v>
      </c>
      <c r="D22" s="18">
        <v>10000</v>
      </c>
      <c r="E22" s="20" t="s">
        <v>353</v>
      </c>
      <c r="F22" s="20"/>
      <c r="G22" s="20"/>
      <c r="H22" s="20"/>
      <c r="I22" s="20"/>
      <c r="J22" s="20"/>
    </row>
    <row r="23" spans="1:10" ht="15" customHeight="1">
      <c r="A23" s="330" t="s">
        <v>376</v>
      </c>
      <c r="B23" s="21"/>
      <c r="C23" s="18">
        <v>50000</v>
      </c>
      <c r="D23" s="18">
        <v>50000</v>
      </c>
      <c r="E23" s="20" t="s">
        <v>353</v>
      </c>
      <c r="F23" s="20"/>
      <c r="G23" s="20"/>
      <c r="H23" s="20"/>
      <c r="I23" s="20"/>
      <c r="J23" s="20"/>
    </row>
    <row r="24" spans="1:10" ht="15" customHeight="1">
      <c r="A24" s="330" t="s">
        <v>377</v>
      </c>
      <c r="B24" s="21"/>
      <c r="C24" s="18">
        <v>20520</v>
      </c>
      <c r="D24" s="18">
        <v>20520</v>
      </c>
      <c r="E24" s="20" t="s">
        <v>353</v>
      </c>
      <c r="F24" s="20"/>
      <c r="G24" s="20"/>
      <c r="H24" s="20"/>
      <c r="I24" s="20"/>
      <c r="J24" s="20"/>
    </row>
    <row r="25" spans="1:10" ht="15" customHeight="1">
      <c r="A25" s="330" t="s">
        <v>378</v>
      </c>
      <c r="B25" s="21"/>
      <c r="C25" s="18">
        <v>49105.07</v>
      </c>
      <c r="D25" s="18">
        <v>49105.07</v>
      </c>
      <c r="E25" s="20" t="s">
        <v>353</v>
      </c>
      <c r="F25" s="20"/>
      <c r="G25" s="20"/>
      <c r="H25" s="20"/>
      <c r="I25" s="20"/>
      <c r="J25" s="20"/>
    </row>
    <row r="26" spans="1:10" ht="15" customHeight="1">
      <c r="A26" s="330" t="s">
        <v>379</v>
      </c>
      <c r="B26" s="21"/>
      <c r="C26" s="18">
        <v>5656</v>
      </c>
      <c r="D26" s="18">
        <v>5656</v>
      </c>
      <c r="E26" s="20" t="s">
        <v>353</v>
      </c>
      <c r="F26" s="20"/>
      <c r="G26" s="20"/>
      <c r="H26" s="20"/>
      <c r="I26" s="20"/>
      <c r="J26" s="20"/>
    </row>
    <row r="27" spans="1:10" ht="15" customHeight="1">
      <c r="A27" s="330" t="s">
        <v>380</v>
      </c>
      <c r="B27" s="21"/>
      <c r="C27" s="18">
        <v>21650</v>
      </c>
      <c r="D27" s="18">
        <v>21650</v>
      </c>
      <c r="E27" s="20" t="s">
        <v>353</v>
      </c>
      <c r="F27" s="20"/>
      <c r="G27" s="20"/>
      <c r="H27" s="20"/>
      <c r="I27" s="20"/>
      <c r="J27" s="20"/>
    </row>
    <row r="28" spans="1:10" ht="15" customHeight="1">
      <c r="A28" s="330" t="s">
        <v>381</v>
      </c>
      <c r="B28" s="21"/>
      <c r="C28" s="18">
        <v>55235</v>
      </c>
      <c r="D28" s="18">
        <v>55235</v>
      </c>
      <c r="E28" s="20" t="s">
        <v>353</v>
      </c>
      <c r="F28" s="20"/>
      <c r="G28" s="20"/>
      <c r="H28" s="20"/>
      <c r="I28" s="20"/>
      <c r="J28" s="20"/>
    </row>
    <row r="29" spans="1:10" ht="15" customHeight="1">
      <c r="A29" s="330" t="s">
        <v>382</v>
      </c>
      <c r="B29" s="21"/>
      <c r="C29" s="18">
        <v>49500</v>
      </c>
      <c r="D29" s="18">
        <v>49500</v>
      </c>
      <c r="E29" s="20" t="s">
        <v>353</v>
      </c>
      <c r="F29" s="20"/>
      <c r="G29" s="20"/>
      <c r="H29" s="20"/>
      <c r="I29" s="20"/>
      <c r="J29" s="20"/>
    </row>
    <row r="30" spans="1:10" ht="15" customHeight="1">
      <c r="A30" s="330" t="s">
        <v>383</v>
      </c>
      <c r="B30" s="21"/>
      <c r="C30" s="18">
        <v>10000</v>
      </c>
      <c r="D30" s="18">
        <v>10000</v>
      </c>
      <c r="E30" s="20" t="s">
        <v>353</v>
      </c>
      <c r="F30" s="20"/>
      <c r="G30" s="20"/>
      <c r="H30" s="20"/>
      <c r="I30" s="20"/>
      <c r="J30" s="20"/>
    </row>
    <row r="31" spans="1:10" ht="15" customHeight="1">
      <c r="A31" s="330" t="s">
        <v>384</v>
      </c>
      <c r="B31" s="21"/>
      <c r="C31" s="18">
        <v>25000</v>
      </c>
      <c r="D31" s="18">
        <v>25000</v>
      </c>
      <c r="E31" s="20" t="s">
        <v>353</v>
      </c>
      <c r="F31" s="20"/>
      <c r="G31" s="20"/>
      <c r="H31" s="20"/>
      <c r="I31" s="20"/>
      <c r="J31" s="20"/>
    </row>
    <row r="32" spans="1:10" ht="15" customHeight="1">
      <c r="A32" s="330" t="s">
        <v>385</v>
      </c>
      <c r="B32" s="21"/>
      <c r="C32" s="18">
        <v>52500</v>
      </c>
      <c r="D32" s="18">
        <v>52500</v>
      </c>
      <c r="E32" s="20" t="s">
        <v>353</v>
      </c>
      <c r="F32" s="20"/>
      <c r="G32" s="20"/>
      <c r="H32" s="20"/>
      <c r="I32" s="20"/>
      <c r="J32" s="20"/>
    </row>
    <row r="33" spans="1:10" ht="15" customHeight="1">
      <c r="A33" s="330" t="s">
        <v>386</v>
      </c>
      <c r="B33" s="21"/>
      <c r="C33" s="18">
        <v>26296.799999999999</v>
      </c>
      <c r="D33" s="18">
        <v>26296.799999999999</v>
      </c>
      <c r="E33" s="20" t="s">
        <v>353</v>
      </c>
      <c r="F33" s="20"/>
      <c r="G33" s="20"/>
      <c r="H33" s="20"/>
      <c r="I33" s="20"/>
      <c r="J33" s="20"/>
    </row>
    <row r="34" spans="1:10" ht="15" customHeight="1">
      <c r="A34" s="330" t="s">
        <v>387</v>
      </c>
      <c r="B34" s="21"/>
      <c r="C34" s="18">
        <v>946.8</v>
      </c>
      <c r="D34" s="18">
        <v>946.8</v>
      </c>
      <c r="E34" s="20" t="s">
        <v>353</v>
      </c>
      <c r="F34" s="20"/>
      <c r="G34" s="20"/>
      <c r="H34" s="20"/>
      <c r="I34" s="20"/>
      <c r="J34" s="20"/>
    </row>
    <row r="35" spans="1:10" ht="15" customHeight="1">
      <c r="A35" s="330" t="s">
        <v>388</v>
      </c>
      <c r="B35" s="21"/>
      <c r="C35" s="18">
        <v>7391.6</v>
      </c>
      <c r="D35" s="18">
        <v>7391.6</v>
      </c>
      <c r="E35" s="20" t="s">
        <v>353</v>
      </c>
      <c r="F35" s="20"/>
      <c r="G35" s="20"/>
      <c r="H35" s="20"/>
      <c r="I35" s="20"/>
      <c r="J35" s="20"/>
    </row>
    <row r="36" spans="1:10" ht="15" customHeight="1">
      <c r="A36" s="330" t="s">
        <v>389</v>
      </c>
      <c r="B36" s="21"/>
      <c r="C36" s="18">
        <v>210000</v>
      </c>
      <c r="D36" s="18">
        <v>210000</v>
      </c>
      <c r="E36" s="20" t="s">
        <v>353</v>
      </c>
      <c r="F36" s="20"/>
      <c r="G36" s="20"/>
      <c r="H36" s="20"/>
      <c r="I36" s="20"/>
      <c r="J36" s="20"/>
    </row>
    <row r="37" spans="1:10" ht="15" customHeight="1">
      <c r="A37" s="330" t="s">
        <v>390</v>
      </c>
      <c r="B37" s="21"/>
      <c r="C37" s="18">
        <v>13884.5</v>
      </c>
      <c r="D37" s="18">
        <v>13884.5</v>
      </c>
      <c r="E37" s="20" t="s">
        <v>353</v>
      </c>
      <c r="F37" s="20"/>
      <c r="G37" s="20"/>
      <c r="H37" s="20"/>
      <c r="I37" s="20"/>
      <c r="J37" s="20"/>
    </row>
    <row r="38" spans="1:10" ht="15" customHeight="1">
      <c r="A38" s="330" t="s">
        <v>391</v>
      </c>
      <c r="B38" s="21"/>
      <c r="C38" s="18">
        <v>29846</v>
      </c>
      <c r="D38" s="18">
        <v>29846</v>
      </c>
      <c r="E38" s="20" t="s">
        <v>353</v>
      </c>
      <c r="F38" s="20"/>
      <c r="G38" s="20"/>
      <c r="H38" s="20"/>
      <c r="I38" s="20"/>
      <c r="J38" s="20"/>
    </row>
    <row r="39" spans="1:10" ht="15" customHeight="1">
      <c r="A39" s="330" t="s">
        <v>392</v>
      </c>
      <c r="B39" s="21"/>
      <c r="C39" s="18">
        <v>140932.70000000001</v>
      </c>
      <c r="D39" s="18">
        <v>140932.70000000001</v>
      </c>
      <c r="E39" s="20" t="s">
        <v>353</v>
      </c>
      <c r="F39" s="20"/>
      <c r="G39" s="20"/>
      <c r="H39" s="20"/>
      <c r="I39" s="20"/>
      <c r="J39" s="20"/>
    </row>
    <row r="40" spans="1:10" ht="15" customHeight="1">
      <c r="A40" s="330" t="s">
        <v>393</v>
      </c>
      <c r="B40" s="21"/>
      <c r="C40" s="18">
        <v>10000</v>
      </c>
      <c r="D40" s="18">
        <v>10000</v>
      </c>
      <c r="E40" s="20" t="s">
        <v>353</v>
      </c>
      <c r="F40" s="20"/>
      <c r="G40" s="20"/>
      <c r="H40" s="20"/>
      <c r="I40" s="20"/>
      <c r="J40" s="20"/>
    </row>
    <row r="41" spans="1:10" ht="15" customHeight="1">
      <c r="A41" s="330" t="s">
        <v>394</v>
      </c>
      <c r="B41" s="21"/>
      <c r="C41" s="18">
        <v>10540.4</v>
      </c>
      <c r="D41" s="18">
        <v>10540.4</v>
      </c>
      <c r="E41" s="20" t="s">
        <v>353</v>
      </c>
      <c r="F41" s="20"/>
      <c r="G41" s="20"/>
      <c r="H41" s="20"/>
      <c r="I41" s="20"/>
      <c r="J41" s="20"/>
    </row>
    <row r="42" spans="1:10" ht="15" customHeight="1">
      <c r="A42" s="330" t="s">
        <v>395</v>
      </c>
      <c r="B42" s="21"/>
      <c r="C42" s="18">
        <v>6500</v>
      </c>
      <c r="D42" s="18">
        <v>6500</v>
      </c>
      <c r="E42" s="20" t="s">
        <v>353</v>
      </c>
      <c r="F42" s="20"/>
      <c r="G42" s="20"/>
      <c r="H42" s="20"/>
      <c r="I42" s="20"/>
      <c r="J42" s="20"/>
    </row>
    <row r="43" spans="1:10" ht="15" customHeight="1">
      <c r="A43" s="330" t="s">
        <v>396</v>
      </c>
      <c r="B43" s="21"/>
      <c r="C43" s="18">
        <v>3019.4</v>
      </c>
      <c r="D43" s="18">
        <v>3019.4</v>
      </c>
      <c r="E43" s="20" t="s">
        <v>353</v>
      </c>
      <c r="F43" s="20"/>
      <c r="G43" s="20"/>
      <c r="H43" s="20"/>
      <c r="I43" s="20"/>
      <c r="J43" s="20"/>
    </row>
    <row r="44" spans="1:10" ht="15" customHeight="1">
      <c r="A44" s="330" t="s">
        <v>397</v>
      </c>
      <c r="B44" s="21"/>
      <c r="C44" s="18">
        <v>3426.7</v>
      </c>
      <c r="D44" s="18">
        <v>3426.7</v>
      </c>
      <c r="E44" s="20" t="s">
        <v>353</v>
      </c>
      <c r="F44" s="20"/>
      <c r="G44" s="20"/>
      <c r="H44" s="20"/>
      <c r="I44" s="20"/>
      <c r="J44" s="20"/>
    </row>
    <row r="45" spans="1:10" ht="15" customHeight="1">
      <c r="A45" s="330" t="s">
        <v>398</v>
      </c>
      <c r="B45" s="21"/>
      <c r="C45" s="18">
        <v>63246</v>
      </c>
      <c r="D45" s="18">
        <v>63246</v>
      </c>
      <c r="E45" s="20" t="s">
        <v>353</v>
      </c>
      <c r="F45" s="20"/>
      <c r="G45" s="20"/>
      <c r="H45" s="20"/>
      <c r="I45" s="20"/>
      <c r="J45" s="20"/>
    </row>
    <row r="46" spans="1:10" ht="15" customHeight="1">
      <c r="A46" s="330" t="s">
        <v>399</v>
      </c>
      <c r="B46" s="21"/>
      <c r="C46" s="18">
        <v>1700</v>
      </c>
      <c r="D46" s="18">
        <v>1700</v>
      </c>
      <c r="E46" s="20" t="s">
        <v>353</v>
      </c>
      <c r="F46" s="20"/>
      <c r="G46" s="20"/>
      <c r="H46" s="20"/>
      <c r="I46" s="20"/>
      <c r="J46" s="20"/>
    </row>
    <row r="47" spans="1:10" ht="15" customHeight="1">
      <c r="A47" s="330" t="s">
        <v>400</v>
      </c>
      <c r="B47" s="21"/>
      <c r="C47" s="18">
        <v>307531</v>
      </c>
      <c r="D47" s="18">
        <v>307531</v>
      </c>
      <c r="E47" s="20" t="s">
        <v>353</v>
      </c>
      <c r="F47" s="53"/>
      <c r="G47" s="53"/>
      <c r="H47" s="53"/>
      <c r="I47" s="53"/>
      <c r="J47" s="53"/>
    </row>
    <row r="48" spans="1:10" ht="15" customHeight="1">
      <c r="A48" s="330" t="s">
        <v>401</v>
      </c>
      <c r="B48" s="21"/>
      <c r="C48" s="18">
        <v>77922.5</v>
      </c>
      <c r="D48" s="18">
        <v>77922.5</v>
      </c>
      <c r="E48" s="20" t="s">
        <v>353</v>
      </c>
      <c r="F48" s="53"/>
      <c r="G48" s="53"/>
      <c r="H48" s="53"/>
      <c r="I48" s="53"/>
      <c r="J48" s="53"/>
    </row>
    <row r="49" spans="1:10" ht="15" customHeight="1">
      <c r="A49" s="330" t="s">
        <v>402</v>
      </c>
      <c r="B49" s="21"/>
      <c r="C49" s="18">
        <v>4540</v>
      </c>
      <c r="D49" s="18">
        <v>4540</v>
      </c>
      <c r="E49" s="20" t="s">
        <v>353</v>
      </c>
      <c r="F49" s="53"/>
      <c r="G49" s="53"/>
      <c r="H49" s="53"/>
      <c r="I49" s="53"/>
      <c r="J49" s="53"/>
    </row>
    <row r="50" spans="1:10" ht="15" customHeight="1">
      <c r="A50" s="330" t="s">
        <v>403</v>
      </c>
      <c r="B50" s="21"/>
      <c r="C50" s="18">
        <v>26732</v>
      </c>
      <c r="D50" s="18">
        <v>26732</v>
      </c>
      <c r="E50" s="20" t="s">
        <v>353</v>
      </c>
      <c r="F50" s="53"/>
      <c r="G50" s="53"/>
      <c r="H50" s="53"/>
      <c r="I50" s="53"/>
      <c r="J50" s="53"/>
    </row>
    <row r="51" spans="1:10" ht="15" customHeight="1">
      <c r="A51" s="330" t="s">
        <v>404</v>
      </c>
      <c r="B51" s="21"/>
      <c r="C51" s="18">
        <v>1000</v>
      </c>
      <c r="D51" s="18">
        <v>1000</v>
      </c>
      <c r="E51" s="20" t="s">
        <v>353</v>
      </c>
      <c r="F51" s="53"/>
      <c r="G51" s="53"/>
      <c r="H51" s="53"/>
      <c r="I51" s="53"/>
      <c r="J51" s="53"/>
    </row>
    <row r="52" spans="1:10" ht="15" customHeight="1">
      <c r="A52" s="330" t="s">
        <v>405</v>
      </c>
      <c r="B52" s="21"/>
      <c r="C52" s="18">
        <v>45771</v>
      </c>
      <c r="D52" s="18">
        <v>45771</v>
      </c>
      <c r="E52" s="20" t="s">
        <v>353</v>
      </c>
      <c r="F52" s="53"/>
      <c r="G52" s="53"/>
      <c r="H52" s="53"/>
      <c r="I52" s="53"/>
      <c r="J52" s="53"/>
    </row>
    <row r="53" spans="1:10" ht="15" customHeight="1">
      <c r="A53" s="330" t="s">
        <v>406</v>
      </c>
      <c r="B53" s="21"/>
      <c r="C53" s="18">
        <v>3100</v>
      </c>
      <c r="D53" s="18">
        <v>3100</v>
      </c>
      <c r="E53" s="20" t="s">
        <v>353</v>
      </c>
      <c r="F53" s="53"/>
      <c r="G53" s="53"/>
      <c r="H53" s="53"/>
      <c r="I53" s="53"/>
      <c r="J53" s="53"/>
    </row>
    <row r="54" spans="1:10" ht="15" customHeight="1">
      <c r="A54" s="330" t="s">
        <v>407</v>
      </c>
      <c r="B54" s="21"/>
      <c r="C54" s="18">
        <v>678683</v>
      </c>
      <c r="D54" s="18">
        <v>678683</v>
      </c>
      <c r="E54" s="20" t="s">
        <v>353</v>
      </c>
      <c r="F54" s="53"/>
      <c r="G54" s="53"/>
      <c r="H54" s="53"/>
      <c r="I54" s="53"/>
      <c r="J54" s="53"/>
    </row>
    <row r="55" spans="1:10" ht="15" customHeight="1">
      <c r="A55" s="330" t="s">
        <v>408</v>
      </c>
      <c r="B55" s="21"/>
      <c r="C55" s="18">
        <v>680</v>
      </c>
      <c r="D55" s="18">
        <v>680</v>
      </c>
      <c r="E55" s="20" t="s">
        <v>353</v>
      </c>
      <c r="F55" s="53"/>
      <c r="G55" s="53"/>
      <c r="H55" s="53"/>
      <c r="I55" s="53"/>
      <c r="J55" s="53"/>
    </row>
    <row r="56" spans="1:10" ht="15" customHeight="1">
      <c r="A56" s="330" t="s">
        <v>409</v>
      </c>
      <c r="B56" s="21"/>
      <c r="C56" s="18">
        <v>20100</v>
      </c>
      <c r="D56" s="18">
        <v>20100</v>
      </c>
      <c r="E56" s="20" t="s">
        <v>353</v>
      </c>
      <c r="F56" s="53"/>
      <c r="G56" s="53"/>
      <c r="H56" s="53"/>
      <c r="I56" s="53"/>
      <c r="J56" s="53"/>
    </row>
    <row r="57" spans="1:10" ht="15" customHeight="1">
      <c r="A57" s="330" t="s">
        <v>410</v>
      </c>
      <c r="B57" s="21"/>
      <c r="C57" s="18">
        <v>29500</v>
      </c>
      <c r="D57" s="18">
        <v>29500</v>
      </c>
      <c r="E57" s="20" t="s">
        <v>353</v>
      </c>
      <c r="F57" s="53"/>
      <c r="G57" s="53"/>
      <c r="H57" s="53"/>
      <c r="I57" s="53"/>
      <c r="J57" s="53"/>
    </row>
    <row r="58" spans="1:10" ht="15" customHeight="1">
      <c r="A58" s="330" t="s">
        <v>411</v>
      </c>
      <c r="B58" s="21"/>
      <c r="C58" s="18">
        <v>111300.7</v>
      </c>
      <c r="D58" s="18">
        <v>111300.7</v>
      </c>
      <c r="E58" s="20" t="s">
        <v>353</v>
      </c>
      <c r="F58" s="53"/>
      <c r="G58" s="53"/>
      <c r="H58" s="53"/>
      <c r="I58" s="53"/>
      <c r="J58" s="53"/>
    </row>
    <row r="59" spans="1:10" ht="15" customHeight="1">
      <c r="A59" s="330" t="s">
        <v>412</v>
      </c>
      <c r="B59" s="21"/>
      <c r="C59" s="18">
        <v>6780</v>
      </c>
      <c r="D59" s="18">
        <v>6780</v>
      </c>
      <c r="E59" s="20" t="s">
        <v>353</v>
      </c>
      <c r="F59" s="53"/>
      <c r="G59" s="53"/>
      <c r="H59" s="53"/>
      <c r="I59" s="53"/>
      <c r="J59" s="53"/>
    </row>
    <row r="60" spans="1:10" ht="15" customHeight="1">
      <c r="A60" s="330" t="s">
        <v>413</v>
      </c>
      <c r="B60" s="21"/>
      <c r="C60" s="18">
        <v>9876</v>
      </c>
      <c r="D60" s="18">
        <v>9876</v>
      </c>
      <c r="E60" s="20" t="s">
        <v>353</v>
      </c>
      <c r="F60" s="53"/>
      <c r="G60" s="53"/>
      <c r="H60" s="53"/>
      <c r="I60" s="53"/>
      <c r="J60" s="53"/>
    </row>
    <row r="61" spans="1:10" ht="15" customHeight="1">
      <c r="A61" s="330" t="s">
        <v>414</v>
      </c>
      <c r="B61" s="21"/>
      <c r="C61" s="18">
        <v>1380</v>
      </c>
      <c r="D61" s="18">
        <v>1380</v>
      </c>
      <c r="E61" s="20" t="s">
        <v>353</v>
      </c>
      <c r="F61" s="53"/>
      <c r="G61" s="53"/>
      <c r="H61" s="53"/>
      <c r="I61" s="53"/>
      <c r="J61" s="53"/>
    </row>
    <row r="62" spans="1:10" ht="15" customHeight="1">
      <c r="A62" s="330" t="s">
        <v>415</v>
      </c>
      <c r="B62" s="21"/>
      <c r="C62" s="18">
        <v>59099</v>
      </c>
      <c r="D62" s="18">
        <v>59099</v>
      </c>
      <c r="E62" s="20" t="s">
        <v>353</v>
      </c>
      <c r="F62" s="53"/>
      <c r="G62" s="53"/>
      <c r="H62" s="53"/>
      <c r="I62" s="53"/>
      <c r="J62" s="53"/>
    </row>
    <row r="63" spans="1:10" ht="15" customHeight="1">
      <c r="A63" s="330" t="s">
        <v>416</v>
      </c>
      <c r="B63" s="21"/>
      <c r="C63" s="18">
        <v>18100</v>
      </c>
      <c r="D63" s="18">
        <v>18100</v>
      </c>
      <c r="E63" s="20" t="s">
        <v>353</v>
      </c>
      <c r="F63" s="53"/>
      <c r="G63" s="53"/>
      <c r="H63" s="53"/>
      <c r="I63" s="53"/>
      <c r="J63" s="53"/>
    </row>
    <row r="64" spans="1:10" ht="15" customHeight="1">
      <c r="A64" s="330" t="s">
        <v>417</v>
      </c>
      <c r="B64" s="21"/>
      <c r="C64" s="18">
        <v>18000</v>
      </c>
      <c r="D64" s="18">
        <v>18000</v>
      </c>
      <c r="E64" s="20" t="s">
        <v>353</v>
      </c>
      <c r="F64" s="53"/>
      <c r="G64" s="53"/>
      <c r="H64" s="53"/>
      <c r="I64" s="53"/>
      <c r="J64" s="53"/>
    </row>
    <row r="65" spans="1:10" ht="15" customHeight="1">
      <c r="A65" s="330" t="s">
        <v>418</v>
      </c>
      <c r="B65" s="21"/>
      <c r="C65" s="18">
        <v>47300</v>
      </c>
      <c r="D65" s="18">
        <v>47300</v>
      </c>
      <c r="E65" s="20" t="s">
        <v>353</v>
      </c>
      <c r="F65" s="53"/>
      <c r="G65" s="53"/>
      <c r="H65" s="53"/>
      <c r="I65" s="53"/>
      <c r="J65" s="53"/>
    </row>
    <row r="66" spans="1:10" ht="15" customHeight="1">
      <c r="A66" s="330" t="s">
        <v>419</v>
      </c>
      <c r="B66" s="21"/>
      <c r="C66" s="18">
        <v>828291</v>
      </c>
      <c r="D66" s="18">
        <v>828291</v>
      </c>
      <c r="E66" s="20" t="s">
        <v>353</v>
      </c>
      <c r="F66" s="53"/>
      <c r="G66" s="53"/>
      <c r="H66" s="53"/>
      <c r="I66" s="53"/>
      <c r="J66" s="53"/>
    </row>
    <row r="67" spans="1:10" ht="15" customHeight="1">
      <c r="A67" s="330" t="s">
        <v>420</v>
      </c>
      <c r="B67" s="21"/>
      <c r="C67" s="18">
        <v>800</v>
      </c>
      <c r="D67" s="18">
        <v>800</v>
      </c>
      <c r="E67" s="20" t="s">
        <v>353</v>
      </c>
      <c r="F67" s="53"/>
      <c r="G67" s="53"/>
      <c r="H67" s="53"/>
      <c r="I67" s="53"/>
      <c r="J67" s="53"/>
    </row>
    <row r="68" spans="1:10" ht="15" customHeight="1">
      <c r="A68" s="330" t="s">
        <v>421</v>
      </c>
      <c r="B68" s="21"/>
      <c r="C68" s="18">
        <v>7806</v>
      </c>
      <c r="D68" s="18">
        <v>7806</v>
      </c>
      <c r="E68" s="20" t="s">
        <v>353</v>
      </c>
      <c r="F68" s="53"/>
      <c r="G68" s="53"/>
      <c r="H68" s="53"/>
      <c r="I68" s="53"/>
      <c r="J68" s="53"/>
    </row>
    <row r="69" spans="1:10" ht="15" customHeight="1">
      <c r="A69" s="330" t="s">
        <v>422</v>
      </c>
      <c r="B69" s="21"/>
      <c r="C69" s="18">
        <v>4800</v>
      </c>
      <c r="D69" s="18">
        <v>4800</v>
      </c>
      <c r="E69" s="20" t="s">
        <v>353</v>
      </c>
      <c r="F69" s="53"/>
      <c r="G69" s="53"/>
      <c r="H69" s="53"/>
      <c r="I69" s="53"/>
      <c r="J69" s="53"/>
    </row>
    <row r="70" spans="1:10" ht="15" customHeight="1">
      <c r="A70" s="330" t="s">
        <v>423</v>
      </c>
      <c r="B70" s="21"/>
      <c r="C70" s="18">
        <v>2400</v>
      </c>
      <c r="D70" s="18">
        <v>2400</v>
      </c>
      <c r="E70" s="20" t="s">
        <v>353</v>
      </c>
      <c r="F70" s="53"/>
      <c r="G70" s="53"/>
      <c r="H70" s="53"/>
      <c r="I70" s="53"/>
      <c r="J70" s="53"/>
    </row>
    <row r="71" spans="1:10" ht="15" customHeight="1">
      <c r="A71" s="330" t="s">
        <v>424</v>
      </c>
      <c r="B71" s="21"/>
      <c r="C71" s="18">
        <v>1890</v>
      </c>
      <c r="D71" s="18">
        <v>1890</v>
      </c>
      <c r="E71" s="20" t="s">
        <v>353</v>
      </c>
      <c r="F71" s="53"/>
      <c r="G71" s="53"/>
      <c r="H71" s="53"/>
      <c r="I71" s="53"/>
      <c r="J71" s="53"/>
    </row>
    <row r="72" spans="1:10" ht="15" customHeight="1">
      <c r="A72" s="330" t="s">
        <v>425</v>
      </c>
      <c r="B72" s="21"/>
      <c r="C72" s="18">
        <v>6200</v>
      </c>
      <c r="D72" s="18">
        <v>6200</v>
      </c>
      <c r="E72" s="20" t="s">
        <v>353</v>
      </c>
      <c r="F72" s="53"/>
      <c r="G72" s="53"/>
      <c r="H72" s="53"/>
      <c r="I72" s="53"/>
      <c r="J72" s="53"/>
    </row>
    <row r="73" spans="1:10" ht="15" customHeight="1">
      <c r="A73" s="330" t="s">
        <v>426</v>
      </c>
      <c r="B73" s="21"/>
      <c r="C73" s="18">
        <v>4880</v>
      </c>
      <c r="D73" s="18">
        <v>4880</v>
      </c>
      <c r="E73" s="20" t="s">
        <v>353</v>
      </c>
      <c r="F73" s="53"/>
      <c r="G73" s="53"/>
      <c r="H73" s="53"/>
      <c r="I73" s="53"/>
      <c r="J73" s="53"/>
    </row>
    <row r="74" spans="1:10" ht="15" customHeight="1">
      <c r="A74" s="330" t="s">
        <v>427</v>
      </c>
      <c r="B74" s="134"/>
      <c r="C74" s="18">
        <v>7800</v>
      </c>
      <c r="D74" s="18">
        <v>7800</v>
      </c>
      <c r="E74" s="20" t="s">
        <v>353</v>
      </c>
      <c r="F74" s="72"/>
      <c r="G74" s="72"/>
      <c r="H74" s="72"/>
      <c r="I74" s="72"/>
      <c r="J74" s="32"/>
    </row>
    <row r="75" spans="1:10" ht="15" customHeight="1">
      <c r="A75" s="330" t="s">
        <v>428</v>
      </c>
      <c r="B75" s="134"/>
      <c r="C75" s="18">
        <v>20000</v>
      </c>
      <c r="D75" s="18">
        <v>20000</v>
      </c>
      <c r="E75" s="20" t="s">
        <v>353</v>
      </c>
      <c r="F75" s="72"/>
      <c r="G75" s="72"/>
      <c r="H75" s="72"/>
      <c r="I75" s="72"/>
      <c r="J75" s="32"/>
    </row>
    <row r="76" spans="1:10" ht="15" customHeight="1">
      <c r="A76" s="330" t="s">
        <v>429</v>
      </c>
      <c r="B76" s="134"/>
      <c r="C76" s="18">
        <v>6800</v>
      </c>
      <c r="D76" s="18">
        <v>6800</v>
      </c>
      <c r="E76" s="20" t="s">
        <v>353</v>
      </c>
      <c r="F76" s="72"/>
      <c r="G76" s="72"/>
      <c r="H76" s="72"/>
      <c r="I76" s="72"/>
      <c r="J76" s="32"/>
    </row>
    <row r="77" spans="1:10" ht="15" customHeight="1">
      <c r="A77" s="330" t="s">
        <v>430</v>
      </c>
      <c r="B77" s="134"/>
      <c r="C77" s="18">
        <v>2100</v>
      </c>
      <c r="D77" s="18">
        <v>2100</v>
      </c>
      <c r="E77" s="20" t="s">
        <v>353</v>
      </c>
      <c r="F77" s="72"/>
      <c r="G77" s="72"/>
      <c r="H77" s="72"/>
      <c r="I77" s="72"/>
      <c r="J77" s="32"/>
    </row>
    <row r="78" spans="1:10" ht="15" customHeight="1">
      <c r="A78" s="330" t="s">
        <v>431</v>
      </c>
      <c r="B78" s="134"/>
      <c r="C78" s="18">
        <v>1000</v>
      </c>
      <c r="D78" s="18">
        <v>1000</v>
      </c>
      <c r="E78" s="20" t="s">
        <v>353</v>
      </c>
      <c r="F78" s="72"/>
      <c r="G78" s="72"/>
      <c r="H78" s="72"/>
      <c r="I78" s="72"/>
      <c r="J78" s="32"/>
    </row>
    <row r="79" spans="1:10" ht="15" customHeight="1">
      <c r="A79" s="330" t="s">
        <v>432</v>
      </c>
      <c r="B79" s="134"/>
      <c r="C79" s="18">
        <v>600</v>
      </c>
      <c r="D79" s="18">
        <v>600</v>
      </c>
      <c r="E79" s="20" t="s">
        <v>353</v>
      </c>
      <c r="F79" s="72"/>
      <c r="G79" s="72"/>
      <c r="H79" s="72"/>
      <c r="I79" s="72"/>
      <c r="J79" s="32"/>
    </row>
    <row r="80" spans="1:10" ht="15" customHeight="1">
      <c r="A80" s="330" t="s">
        <v>433</v>
      </c>
      <c r="B80" s="61"/>
      <c r="C80" s="18">
        <v>6000</v>
      </c>
      <c r="D80" s="18">
        <v>6000</v>
      </c>
      <c r="E80" s="20" t="s">
        <v>353</v>
      </c>
      <c r="F80" s="32"/>
      <c r="G80" s="32"/>
      <c r="H80" s="32"/>
      <c r="I80" s="32"/>
      <c r="J80" s="32"/>
    </row>
    <row r="81" spans="1:10" ht="15" customHeight="1">
      <c r="A81" s="330" t="s">
        <v>434</v>
      </c>
      <c r="B81" s="61"/>
      <c r="C81" s="18">
        <v>4500</v>
      </c>
      <c r="D81" s="18">
        <v>4500</v>
      </c>
      <c r="E81" s="20" t="s">
        <v>353</v>
      </c>
      <c r="F81" s="32"/>
      <c r="G81" s="32"/>
      <c r="H81" s="32"/>
      <c r="I81" s="32"/>
      <c r="J81" s="32"/>
    </row>
    <row r="82" spans="1:10" ht="15" customHeight="1">
      <c r="A82" s="330" t="s">
        <v>435</v>
      </c>
      <c r="B82" s="61"/>
      <c r="C82" s="18">
        <v>2282793</v>
      </c>
      <c r="D82" s="18">
        <v>2282793</v>
      </c>
      <c r="E82" s="20" t="s">
        <v>353</v>
      </c>
      <c r="F82" s="32"/>
      <c r="G82" s="32"/>
      <c r="H82" s="32"/>
      <c r="I82" s="32"/>
      <c r="J82" s="32"/>
    </row>
    <row r="83" spans="1:10" ht="15" customHeight="1">
      <c r="A83" s="330" t="s">
        <v>436</v>
      </c>
      <c r="B83" s="61"/>
      <c r="C83" s="18">
        <v>3988</v>
      </c>
      <c r="D83" s="18">
        <v>3988</v>
      </c>
      <c r="E83" s="20" t="s">
        <v>353</v>
      </c>
      <c r="F83" s="32"/>
      <c r="G83" s="32"/>
      <c r="H83" s="32"/>
      <c r="I83" s="32"/>
      <c r="J83" s="32"/>
    </row>
    <row r="84" spans="1:10" ht="15" customHeight="1">
      <c r="A84" s="330" t="s">
        <v>437</v>
      </c>
      <c r="B84" s="61"/>
      <c r="C84" s="18">
        <v>890</v>
      </c>
      <c r="D84" s="18">
        <v>890</v>
      </c>
      <c r="E84" s="20" t="s">
        <v>353</v>
      </c>
      <c r="F84" s="32"/>
      <c r="G84" s="32"/>
      <c r="H84" s="32"/>
      <c r="I84" s="32"/>
      <c r="J84" s="32"/>
    </row>
    <row r="85" spans="1:10" ht="15" customHeight="1">
      <c r="A85" s="330" t="s">
        <v>438</v>
      </c>
      <c r="B85" s="61"/>
      <c r="C85" s="18">
        <v>1042056</v>
      </c>
      <c r="D85" s="18">
        <v>1042056</v>
      </c>
      <c r="E85" s="20" t="s">
        <v>353</v>
      </c>
      <c r="F85" s="32"/>
      <c r="G85" s="32"/>
      <c r="H85" s="32"/>
      <c r="I85" s="32"/>
      <c r="J85" s="32"/>
    </row>
    <row r="86" spans="1:10" ht="15" customHeight="1">
      <c r="A86" s="330" t="s">
        <v>439</v>
      </c>
      <c r="B86" s="61"/>
      <c r="C86" s="18">
        <v>3280</v>
      </c>
      <c r="D86" s="18">
        <v>3280</v>
      </c>
      <c r="E86" s="20" t="s">
        <v>353</v>
      </c>
      <c r="F86" s="32"/>
      <c r="G86" s="32"/>
      <c r="H86" s="32"/>
      <c r="I86" s="32"/>
      <c r="J86" s="32"/>
    </row>
    <row r="87" spans="1:10" ht="15" customHeight="1">
      <c r="A87" s="330" t="s">
        <v>440</v>
      </c>
      <c r="B87" s="61"/>
      <c r="C87" s="18">
        <v>151000</v>
      </c>
      <c r="D87" s="18">
        <v>151000</v>
      </c>
      <c r="E87" s="32"/>
      <c r="F87" s="60" t="s">
        <v>354</v>
      </c>
      <c r="G87" s="32"/>
      <c r="H87" s="32"/>
      <c r="I87" s="32"/>
      <c r="J87" s="32"/>
    </row>
    <row r="88" spans="1:10" ht="15" customHeight="1">
      <c r="A88" s="330" t="s">
        <v>441</v>
      </c>
      <c r="B88" s="61"/>
      <c r="C88" s="18">
        <v>95000</v>
      </c>
      <c r="D88" s="18">
        <v>95000</v>
      </c>
      <c r="E88" s="32"/>
      <c r="F88" s="60" t="s">
        <v>354</v>
      </c>
      <c r="G88" s="32"/>
      <c r="H88" s="32"/>
      <c r="I88" s="32"/>
      <c r="J88" s="32"/>
    </row>
    <row r="89" spans="1:10" ht="15" customHeight="1">
      <c r="A89" s="330" t="s">
        <v>442</v>
      </c>
      <c r="B89" s="61"/>
      <c r="C89" s="18">
        <v>3150</v>
      </c>
      <c r="D89" s="18">
        <v>3150</v>
      </c>
      <c r="E89" s="32" t="s">
        <v>353</v>
      </c>
      <c r="F89" s="60"/>
      <c r="G89" s="32"/>
      <c r="H89" s="32"/>
      <c r="I89" s="32"/>
      <c r="J89" s="32"/>
    </row>
    <row r="90" spans="1:10" ht="15" customHeight="1">
      <c r="A90" s="330" t="s">
        <v>443</v>
      </c>
      <c r="B90" s="61"/>
      <c r="C90" s="18">
        <v>2228</v>
      </c>
      <c r="D90" s="18">
        <v>2228</v>
      </c>
      <c r="E90" s="32" t="s">
        <v>353</v>
      </c>
      <c r="F90" s="32"/>
      <c r="G90" s="32"/>
      <c r="H90" s="32"/>
      <c r="I90" s="32"/>
      <c r="J90" s="32"/>
    </row>
    <row r="91" spans="1:10" ht="15" customHeight="1">
      <c r="A91" s="330" t="s">
        <v>444</v>
      </c>
      <c r="B91" s="61"/>
      <c r="C91" s="18">
        <v>1493872.22</v>
      </c>
      <c r="D91" s="18">
        <v>1493872.22</v>
      </c>
      <c r="E91" s="32" t="s">
        <v>353</v>
      </c>
      <c r="F91" s="32"/>
      <c r="G91" s="32"/>
      <c r="H91" s="32"/>
      <c r="I91" s="32"/>
      <c r="J91" s="32"/>
    </row>
    <row r="92" spans="1:10" ht="15" customHeight="1">
      <c r="A92" s="330" t="s">
        <v>445</v>
      </c>
      <c r="B92" s="61"/>
      <c r="C92" s="18">
        <v>57785</v>
      </c>
      <c r="D92" s="18">
        <v>57785</v>
      </c>
      <c r="E92" s="32" t="s">
        <v>353</v>
      </c>
      <c r="F92" s="32"/>
      <c r="G92" s="32"/>
      <c r="H92" s="32"/>
      <c r="I92" s="32"/>
      <c r="J92" s="32"/>
    </row>
    <row r="93" spans="1:10" ht="15" customHeight="1">
      <c r="A93" s="330" t="s">
        <v>446</v>
      </c>
      <c r="B93" s="61"/>
      <c r="C93" s="18">
        <v>79564</v>
      </c>
      <c r="D93" s="18">
        <v>79564</v>
      </c>
      <c r="E93" s="32" t="s">
        <v>353</v>
      </c>
      <c r="F93" s="32"/>
      <c r="G93" s="32"/>
      <c r="H93" s="32"/>
      <c r="I93" s="32"/>
      <c r="J93" s="32"/>
    </row>
    <row r="94" spans="1:10" ht="15" customHeight="1">
      <c r="A94" s="330" t="s">
        <v>447</v>
      </c>
      <c r="B94" s="61"/>
      <c r="C94" s="18">
        <v>142040.43</v>
      </c>
      <c r="D94" s="18">
        <v>142040.43</v>
      </c>
      <c r="E94" s="32" t="s">
        <v>353</v>
      </c>
      <c r="F94" s="32"/>
      <c r="G94" s="32"/>
      <c r="H94" s="32"/>
      <c r="I94" s="32"/>
      <c r="J94" s="32"/>
    </row>
    <row r="95" spans="1:10" ht="15" customHeight="1">
      <c r="A95" s="330" t="s">
        <v>448</v>
      </c>
      <c r="B95" s="61"/>
      <c r="C95" s="18">
        <v>2600</v>
      </c>
      <c r="D95" s="18">
        <v>2600</v>
      </c>
      <c r="E95" s="32" t="s">
        <v>353</v>
      </c>
      <c r="F95" s="32"/>
      <c r="G95" s="32"/>
      <c r="H95" s="32"/>
      <c r="I95" s="32"/>
      <c r="J95" s="32"/>
    </row>
    <row r="96" spans="1:10" ht="15" customHeight="1">
      <c r="A96" s="330" t="s">
        <v>449</v>
      </c>
      <c r="B96" s="61"/>
      <c r="C96" s="18">
        <v>2700</v>
      </c>
      <c r="D96" s="18">
        <v>2700</v>
      </c>
      <c r="E96" s="32" t="s">
        <v>353</v>
      </c>
      <c r="F96" s="32"/>
      <c r="G96" s="32"/>
      <c r="H96" s="32"/>
      <c r="I96" s="32"/>
      <c r="J96" s="32"/>
    </row>
    <row r="97" spans="1:10" ht="15" customHeight="1">
      <c r="A97" s="330" t="s">
        <v>450</v>
      </c>
      <c r="B97" s="61"/>
      <c r="C97" s="18">
        <v>10650</v>
      </c>
      <c r="D97" s="18">
        <v>10650</v>
      </c>
      <c r="E97" s="32" t="s">
        <v>353</v>
      </c>
      <c r="F97" s="32"/>
      <c r="G97" s="32"/>
      <c r="H97" s="32"/>
      <c r="I97" s="32"/>
      <c r="J97" s="32"/>
    </row>
    <row r="98" spans="1:10" ht="15" customHeight="1">
      <c r="A98" s="330" t="s">
        <v>451</v>
      </c>
      <c r="B98" s="61"/>
      <c r="C98" s="18">
        <v>48412.53</v>
      </c>
      <c r="D98" s="18">
        <v>48412.53</v>
      </c>
      <c r="E98" s="32" t="s">
        <v>353</v>
      </c>
      <c r="F98" s="32"/>
      <c r="G98" s="32"/>
      <c r="H98" s="32"/>
      <c r="I98" s="32"/>
      <c r="J98" s="32"/>
    </row>
    <row r="99" spans="1:10" ht="15" customHeight="1">
      <c r="A99" s="330" t="s">
        <v>452</v>
      </c>
      <c r="B99" s="61"/>
      <c r="C99" s="18">
        <v>5300</v>
      </c>
      <c r="D99" s="18">
        <v>5300</v>
      </c>
      <c r="E99" s="32" t="s">
        <v>353</v>
      </c>
      <c r="F99" s="32"/>
      <c r="G99" s="32"/>
      <c r="H99" s="32"/>
      <c r="I99" s="32"/>
      <c r="J99" s="32"/>
    </row>
    <row r="100" spans="1:10" ht="15" customHeight="1">
      <c r="A100" s="330" t="s">
        <v>453</v>
      </c>
      <c r="B100" s="61"/>
      <c r="C100" s="18">
        <v>1900</v>
      </c>
      <c r="D100" s="18">
        <v>1900</v>
      </c>
      <c r="E100" s="32" t="s">
        <v>353</v>
      </c>
      <c r="F100" s="32"/>
      <c r="G100" s="32"/>
      <c r="H100" s="32"/>
      <c r="I100" s="32"/>
      <c r="J100" s="32"/>
    </row>
    <row r="101" spans="1:10" ht="15" customHeight="1">
      <c r="A101" s="330" t="s">
        <v>454</v>
      </c>
      <c r="B101" s="61"/>
      <c r="C101" s="18">
        <v>2640</v>
      </c>
      <c r="D101" s="18">
        <v>2640</v>
      </c>
      <c r="E101" s="32" t="s">
        <v>353</v>
      </c>
      <c r="F101" s="32"/>
      <c r="G101" s="32"/>
      <c r="H101" s="32"/>
      <c r="I101" s="32"/>
      <c r="J101" s="32"/>
    </row>
    <row r="102" spans="1:10" ht="15" customHeight="1">
      <c r="A102" s="330" t="s">
        <v>455</v>
      </c>
      <c r="B102" s="61"/>
      <c r="C102" s="18">
        <v>2530</v>
      </c>
      <c r="D102" s="18">
        <v>2530</v>
      </c>
      <c r="E102" s="32" t="s">
        <v>353</v>
      </c>
      <c r="F102" s="32"/>
      <c r="G102" s="32"/>
      <c r="H102" s="32"/>
      <c r="I102" s="32"/>
      <c r="J102" s="32"/>
    </row>
    <row r="103" spans="1:10" ht="15" customHeight="1">
      <c r="A103" s="330" t="s">
        <v>456</v>
      </c>
      <c r="B103" s="61"/>
      <c r="C103" s="18">
        <v>7200</v>
      </c>
      <c r="D103" s="18">
        <v>7200</v>
      </c>
      <c r="E103" s="32" t="s">
        <v>353</v>
      </c>
      <c r="F103" s="32"/>
      <c r="G103" s="32"/>
      <c r="H103" s="32"/>
      <c r="I103" s="32"/>
      <c r="J103" s="32"/>
    </row>
    <row r="104" spans="1:10" ht="15" customHeight="1">
      <c r="A104" s="330" t="s">
        <v>457</v>
      </c>
      <c r="B104" s="61"/>
      <c r="C104" s="18">
        <v>6440</v>
      </c>
      <c r="D104" s="18">
        <v>6440</v>
      </c>
      <c r="E104" s="32" t="s">
        <v>353</v>
      </c>
      <c r="F104" s="32"/>
      <c r="G104" s="32"/>
      <c r="H104" s="32"/>
      <c r="I104" s="32"/>
      <c r="J104" s="32"/>
    </row>
    <row r="105" spans="1:10" ht="15" customHeight="1">
      <c r="A105" s="330" t="s">
        <v>458</v>
      </c>
      <c r="B105" s="61"/>
      <c r="C105" s="18">
        <v>12600</v>
      </c>
      <c r="D105" s="18">
        <v>12600</v>
      </c>
      <c r="E105" s="32" t="s">
        <v>353</v>
      </c>
      <c r="F105" s="32"/>
      <c r="G105" s="32"/>
      <c r="H105" s="32"/>
      <c r="I105" s="32"/>
      <c r="J105" s="32"/>
    </row>
    <row r="106" spans="1:10" ht="15" customHeight="1">
      <c r="A106" s="330" t="s">
        <v>459</v>
      </c>
      <c r="B106" s="61"/>
      <c r="C106" s="18">
        <v>1495</v>
      </c>
      <c r="D106" s="18">
        <v>1495</v>
      </c>
      <c r="E106" s="32" t="s">
        <v>353</v>
      </c>
      <c r="F106" s="32"/>
      <c r="G106" s="32"/>
      <c r="H106" s="32"/>
      <c r="I106" s="32"/>
      <c r="J106" s="32"/>
    </row>
    <row r="107" spans="1:10" ht="15" customHeight="1">
      <c r="A107" s="330" t="s">
        <v>460</v>
      </c>
      <c r="B107" s="61"/>
      <c r="C107" s="18">
        <v>5520</v>
      </c>
      <c r="D107" s="18">
        <v>5520</v>
      </c>
      <c r="E107" s="32" t="s">
        <v>353</v>
      </c>
      <c r="F107" s="32"/>
      <c r="G107" s="32"/>
      <c r="H107" s="32"/>
      <c r="I107" s="32"/>
      <c r="J107" s="32"/>
    </row>
    <row r="108" spans="1:10" ht="15" customHeight="1">
      <c r="A108" s="330" t="s">
        <v>461</v>
      </c>
      <c r="B108" s="61"/>
      <c r="C108" s="18">
        <v>3335</v>
      </c>
      <c r="D108" s="18">
        <v>3335</v>
      </c>
      <c r="E108" s="32" t="s">
        <v>353</v>
      </c>
      <c r="F108" s="32"/>
      <c r="G108" s="32"/>
      <c r="H108" s="32"/>
      <c r="I108" s="32"/>
      <c r="J108" s="32"/>
    </row>
    <row r="109" spans="1:10" ht="15" customHeight="1">
      <c r="A109" s="330" t="s">
        <v>462</v>
      </c>
      <c r="B109" s="61"/>
      <c r="C109" s="18">
        <v>3100</v>
      </c>
      <c r="D109" s="18">
        <v>3100</v>
      </c>
      <c r="E109" s="32" t="s">
        <v>353</v>
      </c>
      <c r="F109" s="32"/>
      <c r="G109" s="32"/>
      <c r="H109" s="32"/>
      <c r="I109" s="32"/>
      <c r="J109" s="32"/>
    </row>
    <row r="110" spans="1:10" ht="15" customHeight="1">
      <c r="A110" s="330" t="s">
        <v>463</v>
      </c>
      <c r="B110" s="61"/>
      <c r="C110" s="18">
        <v>5520</v>
      </c>
      <c r="D110" s="18">
        <v>5520</v>
      </c>
      <c r="E110" s="32" t="s">
        <v>353</v>
      </c>
      <c r="F110" s="32"/>
      <c r="G110" s="32"/>
      <c r="H110" s="32"/>
      <c r="I110" s="32"/>
      <c r="J110" s="32"/>
    </row>
    <row r="111" spans="1:10" ht="15" customHeight="1">
      <c r="A111" s="330" t="s">
        <v>464</v>
      </c>
      <c r="B111" s="61"/>
      <c r="C111" s="18">
        <v>5855</v>
      </c>
      <c r="D111" s="18">
        <v>5855</v>
      </c>
      <c r="E111" s="32" t="s">
        <v>353</v>
      </c>
      <c r="F111" s="32"/>
      <c r="G111" s="32"/>
      <c r="H111" s="32"/>
      <c r="I111" s="32"/>
      <c r="J111" s="32"/>
    </row>
    <row r="112" spans="1:10" ht="15" customHeight="1">
      <c r="A112" s="330" t="s">
        <v>465</v>
      </c>
      <c r="B112" s="61"/>
      <c r="C112" s="18">
        <v>2750</v>
      </c>
      <c r="D112" s="18">
        <v>2750</v>
      </c>
      <c r="E112" s="32" t="s">
        <v>353</v>
      </c>
      <c r="F112" s="32"/>
      <c r="G112" s="32"/>
      <c r="H112" s="32"/>
      <c r="I112" s="32"/>
      <c r="J112" s="32"/>
    </row>
    <row r="113" spans="1:10" ht="15" customHeight="1">
      <c r="A113" s="330" t="s">
        <v>466</v>
      </c>
      <c r="B113" s="61"/>
      <c r="C113" s="18">
        <v>4500</v>
      </c>
      <c r="D113" s="18">
        <v>4500</v>
      </c>
      <c r="E113" s="32" t="s">
        <v>353</v>
      </c>
      <c r="F113" s="32"/>
      <c r="G113" s="32"/>
      <c r="H113" s="32"/>
      <c r="I113" s="32"/>
      <c r="J113" s="32"/>
    </row>
    <row r="114" spans="1:10" ht="15" customHeight="1">
      <c r="A114" s="330" t="s">
        <v>467</v>
      </c>
      <c r="B114" s="61"/>
      <c r="C114" s="18">
        <v>5200</v>
      </c>
      <c r="D114" s="18">
        <v>5200</v>
      </c>
      <c r="E114" s="32" t="s">
        <v>353</v>
      </c>
      <c r="F114" s="32"/>
      <c r="G114" s="32"/>
      <c r="H114" s="32"/>
      <c r="I114" s="32"/>
      <c r="J114" s="32"/>
    </row>
    <row r="115" spans="1:10" ht="15" customHeight="1">
      <c r="A115" s="330" t="s">
        <v>468</v>
      </c>
      <c r="B115" s="61"/>
      <c r="C115" s="18">
        <v>8900</v>
      </c>
      <c r="D115" s="18">
        <v>8900</v>
      </c>
      <c r="E115" s="32" t="s">
        <v>353</v>
      </c>
      <c r="F115" s="32"/>
      <c r="G115" s="32"/>
      <c r="H115" s="32"/>
      <c r="I115" s="32"/>
      <c r="J115" s="32"/>
    </row>
    <row r="116" spans="1:10" ht="15" customHeight="1">
      <c r="A116" s="330" t="s">
        <v>469</v>
      </c>
      <c r="B116" s="61"/>
      <c r="C116" s="18">
        <v>58780</v>
      </c>
      <c r="D116" s="18">
        <v>58780</v>
      </c>
      <c r="E116" s="32" t="s">
        <v>353</v>
      </c>
      <c r="F116" s="32"/>
      <c r="G116" s="32"/>
      <c r="H116" s="32"/>
      <c r="I116" s="32"/>
      <c r="J116" s="32"/>
    </row>
    <row r="117" spans="1:10" ht="15" customHeight="1">
      <c r="A117" s="330" t="s">
        <v>470</v>
      </c>
      <c r="B117" s="61"/>
      <c r="C117" s="18">
        <v>3680</v>
      </c>
      <c r="D117" s="18">
        <v>3680</v>
      </c>
      <c r="E117" s="32" t="s">
        <v>353</v>
      </c>
      <c r="F117" s="32"/>
      <c r="G117" s="32"/>
      <c r="H117" s="32"/>
      <c r="I117" s="32"/>
      <c r="J117" s="32"/>
    </row>
    <row r="118" spans="1:10" ht="15" customHeight="1">
      <c r="A118" s="330" t="s">
        <v>471</v>
      </c>
      <c r="B118" s="61"/>
      <c r="C118" s="18">
        <v>18630</v>
      </c>
      <c r="D118" s="18">
        <v>18630</v>
      </c>
      <c r="E118" s="32" t="s">
        <v>353</v>
      </c>
      <c r="F118" s="32"/>
      <c r="G118" s="32"/>
      <c r="H118" s="32"/>
      <c r="I118" s="32"/>
      <c r="J118" s="32"/>
    </row>
    <row r="119" spans="1:10" ht="15" customHeight="1">
      <c r="A119" s="330" t="s">
        <v>472</v>
      </c>
      <c r="B119" s="61"/>
      <c r="C119" s="18">
        <v>44960</v>
      </c>
      <c r="D119" s="18">
        <v>44960</v>
      </c>
      <c r="E119" s="32" t="s">
        <v>353</v>
      </c>
      <c r="F119" s="32"/>
      <c r="G119" s="32"/>
      <c r="H119" s="32"/>
      <c r="I119" s="32"/>
      <c r="J119" s="32"/>
    </row>
    <row r="120" spans="1:10" ht="15" customHeight="1">
      <c r="A120" s="330" t="s">
        <v>473</v>
      </c>
      <c r="B120" s="61"/>
      <c r="C120" s="18">
        <v>19840</v>
      </c>
      <c r="D120" s="18">
        <v>19840</v>
      </c>
      <c r="E120" s="32" t="s">
        <v>353</v>
      </c>
      <c r="F120" s="32"/>
      <c r="G120" s="32"/>
      <c r="H120" s="32"/>
      <c r="I120" s="32"/>
      <c r="J120" s="32"/>
    </row>
    <row r="121" spans="1:10" ht="15" customHeight="1">
      <c r="A121" s="330" t="s">
        <v>474</v>
      </c>
      <c r="B121" s="61"/>
      <c r="C121" s="18">
        <v>9120</v>
      </c>
      <c r="D121" s="18">
        <v>9120</v>
      </c>
      <c r="E121" s="32" t="s">
        <v>353</v>
      </c>
      <c r="F121" s="32"/>
      <c r="G121" s="32"/>
      <c r="H121" s="32"/>
      <c r="I121" s="32"/>
      <c r="J121" s="32"/>
    </row>
    <row r="122" spans="1:10" ht="15" customHeight="1">
      <c r="A122" s="330" t="s">
        <v>475</v>
      </c>
      <c r="B122" s="61"/>
      <c r="C122" s="18">
        <v>4499</v>
      </c>
      <c r="D122" s="18">
        <v>4499</v>
      </c>
      <c r="E122" s="32" t="s">
        <v>353</v>
      </c>
      <c r="F122" s="32"/>
      <c r="G122" s="32"/>
      <c r="H122" s="32"/>
      <c r="I122" s="32"/>
      <c r="J122" s="32"/>
    </row>
    <row r="123" spans="1:10" ht="15" customHeight="1">
      <c r="A123" s="330" t="s">
        <v>476</v>
      </c>
      <c r="B123" s="61"/>
      <c r="C123" s="18">
        <v>4100</v>
      </c>
      <c r="D123" s="18">
        <v>4100</v>
      </c>
      <c r="E123" s="32" t="s">
        <v>353</v>
      </c>
      <c r="F123" s="32"/>
      <c r="G123" s="32"/>
      <c r="H123" s="32"/>
      <c r="I123" s="32"/>
      <c r="J123" s="32"/>
    </row>
    <row r="124" spans="1:10" ht="15" customHeight="1">
      <c r="A124" s="330" t="s">
        <v>477</v>
      </c>
      <c r="B124" s="61"/>
      <c r="C124" s="18">
        <v>46490.87</v>
      </c>
      <c r="D124" s="18">
        <v>46490.87</v>
      </c>
      <c r="E124" s="32" t="s">
        <v>353</v>
      </c>
      <c r="F124" s="32"/>
      <c r="G124" s="32"/>
      <c r="H124" s="32"/>
      <c r="I124" s="32"/>
      <c r="J124" s="32"/>
    </row>
    <row r="125" spans="1:10" ht="15" customHeight="1">
      <c r="A125" s="330" t="s">
        <v>478</v>
      </c>
      <c r="B125" s="61"/>
      <c r="C125" s="18">
        <v>48753.08</v>
      </c>
      <c r="D125" s="18">
        <v>48753.08</v>
      </c>
      <c r="E125" s="32" t="s">
        <v>353</v>
      </c>
      <c r="F125" s="32"/>
      <c r="G125" s="32"/>
      <c r="H125" s="32"/>
      <c r="I125" s="32"/>
      <c r="J125" s="32"/>
    </row>
    <row r="126" spans="1:10" ht="15" customHeight="1">
      <c r="A126" s="330" t="s">
        <v>479</v>
      </c>
      <c r="B126" s="61"/>
      <c r="C126" s="18">
        <v>19170</v>
      </c>
      <c r="D126" s="18">
        <v>19170</v>
      </c>
      <c r="E126" s="32" t="s">
        <v>353</v>
      </c>
      <c r="F126" s="32"/>
      <c r="G126" s="32"/>
      <c r="H126" s="32"/>
      <c r="I126" s="32"/>
      <c r="J126" s="32"/>
    </row>
    <row r="127" spans="1:10" ht="15" customHeight="1">
      <c r="A127" s="330" t="s">
        <v>480</v>
      </c>
      <c r="B127" s="61"/>
      <c r="C127" s="18">
        <v>1600</v>
      </c>
      <c r="D127" s="18">
        <v>1600</v>
      </c>
      <c r="E127" s="32" t="s">
        <v>353</v>
      </c>
      <c r="F127" s="32"/>
      <c r="G127" s="32"/>
      <c r="H127" s="32"/>
      <c r="I127" s="32"/>
      <c r="J127" s="32"/>
    </row>
    <row r="128" spans="1:10" ht="15" customHeight="1">
      <c r="A128" s="330" t="s">
        <v>481</v>
      </c>
      <c r="B128" s="61"/>
      <c r="C128" s="18">
        <v>7400</v>
      </c>
      <c r="D128" s="18">
        <v>7400</v>
      </c>
      <c r="E128" s="32" t="s">
        <v>353</v>
      </c>
      <c r="F128" s="32"/>
      <c r="G128" s="32"/>
      <c r="H128" s="32"/>
      <c r="I128" s="32"/>
      <c r="J128" s="32"/>
    </row>
    <row r="129" spans="1:10" ht="15" customHeight="1">
      <c r="A129" s="330" t="s">
        <v>482</v>
      </c>
      <c r="B129" s="61"/>
      <c r="C129" s="18">
        <v>5750</v>
      </c>
      <c r="D129" s="18">
        <v>5750</v>
      </c>
      <c r="E129" s="32" t="s">
        <v>353</v>
      </c>
      <c r="F129" s="32"/>
      <c r="G129" s="32"/>
      <c r="H129" s="32"/>
      <c r="I129" s="32"/>
      <c r="J129" s="32"/>
    </row>
    <row r="130" spans="1:10" ht="15" customHeight="1">
      <c r="A130" s="330" t="s">
        <v>483</v>
      </c>
      <c r="B130" s="61"/>
      <c r="C130" s="18">
        <v>5090</v>
      </c>
      <c r="D130" s="18">
        <v>5090</v>
      </c>
      <c r="E130" s="32" t="s">
        <v>353</v>
      </c>
      <c r="F130" s="32"/>
      <c r="G130" s="32"/>
      <c r="H130" s="32"/>
      <c r="I130" s="32"/>
      <c r="J130" s="32"/>
    </row>
    <row r="131" spans="1:10" ht="15" customHeight="1">
      <c r="A131" s="330" t="s">
        <v>484</v>
      </c>
      <c r="B131" s="61"/>
      <c r="C131" s="18">
        <v>4780</v>
      </c>
      <c r="D131" s="18">
        <v>4780</v>
      </c>
      <c r="E131" s="32" t="s">
        <v>353</v>
      </c>
      <c r="F131" s="32"/>
      <c r="G131" s="32"/>
      <c r="H131" s="32"/>
      <c r="I131" s="32"/>
      <c r="J131" s="32"/>
    </row>
    <row r="132" spans="1:10" ht="15" customHeight="1">
      <c r="A132" s="330" t="s">
        <v>485</v>
      </c>
      <c r="B132" s="61"/>
      <c r="C132" s="18">
        <v>1130</v>
      </c>
      <c r="D132" s="18">
        <v>1130</v>
      </c>
      <c r="E132" s="32" t="s">
        <v>353</v>
      </c>
      <c r="F132" s="32"/>
      <c r="G132" s="32"/>
      <c r="H132" s="32"/>
      <c r="I132" s="32"/>
      <c r="J132" s="32"/>
    </row>
    <row r="133" spans="1:10" ht="15" customHeight="1">
      <c r="A133" s="330" t="s">
        <v>486</v>
      </c>
      <c r="B133" s="61"/>
      <c r="C133" s="18">
        <v>6350</v>
      </c>
      <c r="D133" s="18">
        <v>6350</v>
      </c>
      <c r="E133" s="32" t="s">
        <v>353</v>
      </c>
      <c r="F133" s="32"/>
      <c r="G133" s="32"/>
      <c r="H133" s="32"/>
      <c r="I133" s="32"/>
      <c r="J133" s="32"/>
    </row>
    <row r="134" spans="1:10" ht="15" customHeight="1">
      <c r="A134" s="330" t="s">
        <v>487</v>
      </c>
      <c r="B134" s="61"/>
      <c r="C134" s="18">
        <v>4800</v>
      </c>
      <c r="D134" s="18">
        <v>4800</v>
      </c>
      <c r="E134" s="32" t="s">
        <v>353</v>
      </c>
      <c r="F134" s="32"/>
      <c r="G134" s="32"/>
      <c r="H134" s="32"/>
      <c r="I134" s="32"/>
      <c r="J134" s="32"/>
    </row>
    <row r="135" spans="1:10" ht="15" customHeight="1">
      <c r="A135" s="330" t="s">
        <v>488</v>
      </c>
      <c r="B135" s="61"/>
      <c r="C135" s="18">
        <v>4200</v>
      </c>
      <c r="D135" s="18">
        <v>4200</v>
      </c>
      <c r="E135" s="32" t="s">
        <v>353</v>
      </c>
      <c r="F135" s="32"/>
      <c r="G135" s="32"/>
      <c r="H135" s="32"/>
      <c r="I135" s="32"/>
      <c r="J135" s="32"/>
    </row>
    <row r="136" spans="1:10" ht="15" customHeight="1">
      <c r="A136" s="330" t="s">
        <v>489</v>
      </c>
      <c r="B136" s="61"/>
      <c r="C136" s="18">
        <v>2200</v>
      </c>
      <c r="D136" s="18">
        <v>2200</v>
      </c>
      <c r="E136" s="32" t="s">
        <v>353</v>
      </c>
      <c r="F136" s="32"/>
      <c r="G136" s="32"/>
      <c r="H136" s="32"/>
      <c r="I136" s="32"/>
      <c r="J136" s="32"/>
    </row>
    <row r="137" spans="1:10" ht="15" customHeight="1">
      <c r="A137" s="330" t="s">
        <v>490</v>
      </c>
      <c r="B137" s="61"/>
      <c r="C137" s="18">
        <v>2600</v>
      </c>
      <c r="D137" s="18">
        <v>2600</v>
      </c>
      <c r="E137" s="32" t="s">
        <v>353</v>
      </c>
      <c r="F137" s="32"/>
      <c r="G137" s="32"/>
      <c r="H137" s="32"/>
      <c r="I137" s="32"/>
      <c r="J137" s="32"/>
    </row>
    <row r="138" spans="1:10" ht="15" customHeight="1">
      <c r="A138" s="330" t="s">
        <v>491</v>
      </c>
      <c r="B138" s="61"/>
      <c r="C138" s="18">
        <v>758633</v>
      </c>
      <c r="D138" s="18">
        <v>758633</v>
      </c>
      <c r="E138" s="32"/>
      <c r="F138" s="60" t="s">
        <v>354</v>
      </c>
      <c r="G138" s="32"/>
      <c r="H138" s="32"/>
      <c r="I138" s="32"/>
      <c r="J138" s="32"/>
    </row>
    <row r="139" spans="1:10" ht="15" customHeight="1">
      <c r="A139" s="330" t="s">
        <v>492</v>
      </c>
      <c r="B139" s="61"/>
      <c r="C139" s="18">
        <v>66361</v>
      </c>
      <c r="D139" s="18">
        <v>66361</v>
      </c>
      <c r="E139" s="32" t="s">
        <v>353</v>
      </c>
      <c r="F139" s="32"/>
      <c r="G139" s="32"/>
      <c r="H139" s="32"/>
      <c r="I139" s="32"/>
      <c r="J139" s="32"/>
    </row>
    <row r="140" spans="1:10" ht="15" customHeight="1">
      <c r="A140" s="330" t="s">
        <v>493</v>
      </c>
      <c r="B140" s="61"/>
      <c r="C140" s="18">
        <v>58368</v>
      </c>
      <c r="D140" s="18">
        <v>58368</v>
      </c>
      <c r="E140" s="32" t="s">
        <v>353</v>
      </c>
      <c r="F140" s="32"/>
      <c r="G140" s="32"/>
      <c r="H140" s="32"/>
      <c r="I140" s="32"/>
      <c r="J140" s="32"/>
    </row>
    <row r="141" spans="1:10" ht="15" customHeight="1">
      <c r="A141" s="330" t="s">
        <v>494</v>
      </c>
      <c r="B141" s="61"/>
      <c r="C141" s="18">
        <v>16127</v>
      </c>
      <c r="D141" s="18">
        <v>16127</v>
      </c>
      <c r="E141" s="32" t="s">
        <v>353</v>
      </c>
      <c r="F141" s="32"/>
      <c r="G141" s="32"/>
      <c r="H141" s="32"/>
      <c r="I141" s="32"/>
      <c r="J141" s="32"/>
    </row>
    <row r="142" spans="1:10" ht="15" customHeight="1">
      <c r="A142" s="330" t="s">
        <v>495</v>
      </c>
      <c r="B142" s="61"/>
      <c r="C142" s="18">
        <v>2450</v>
      </c>
      <c r="D142" s="18">
        <v>2450</v>
      </c>
      <c r="E142" s="32" t="s">
        <v>353</v>
      </c>
      <c r="F142" s="32"/>
      <c r="G142" s="32"/>
      <c r="H142" s="32"/>
      <c r="I142" s="32"/>
      <c r="J142" s="32"/>
    </row>
    <row r="143" spans="1:10" ht="15" customHeight="1">
      <c r="A143" s="330" t="s">
        <v>496</v>
      </c>
      <c r="B143" s="61"/>
      <c r="C143" s="18">
        <v>19875</v>
      </c>
      <c r="D143" s="18">
        <v>19875</v>
      </c>
      <c r="E143" s="32" t="s">
        <v>353</v>
      </c>
      <c r="F143" s="32"/>
      <c r="G143" s="32"/>
      <c r="H143" s="32"/>
      <c r="I143" s="32"/>
      <c r="J143" s="32"/>
    </row>
    <row r="144" spans="1:10" ht="15" customHeight="1">
      <c r="A144" s="330" t="s">
        <v>497</v>
      </c>
      <c r="B144" s="61"/>
      <c r="C144" s="18">
        <v>4880</v>
      </c>
      <c r="D144" s="18">
        <v>4880</v>
      </c>
      <c r="E144" s="32" t="s">
        <v>353</v>
      </c>
      <c r="F144" s="32"/>
      <c r="G144" s="32"/>
      <c r="H144" s="32"/>
      <c r="I144" s="32"/>
      <c r="J144" s="32"/>
    </row>
    <row r="145" spans="1:10" ht="15" customHeight="1">
      <c r="A145" s="330" t="s">
        <v>498</v>
      </c>
      <c r="B145" s="61"/>
      <c r="C145" s="18">
        <v>3575</v>
      </c>
      <c r="D145" s="18">
        <v>3575</v>
      </c>
      <c r="E145" s="32" t="s">
        <v>353</v>
      </c>
      <c r="F145" s="32"/>
      <c r="G145" s="32"/>
      <c r="H145" s="32"/>
      <c r="I145" s="32"/>
      <c r="J145" s="32"/>
    </row>
    <row r="146" spans="1:10" ht="15" customHeight="1">
      <c r="A146" s="330" t="s">
        <v>499</v>
      </c>
      <c r="B146" s="61"/>
      <c r="C146" s="18">
        <v>5968</v>
      </c>
      <c r="D146" s="18">
        <v>5968</v>
      </c>
      <c r="E146" s="32" t="s">
        <v>353</v>
      </c>
      <c r="F146" s="32"/>
      <c r="G146" s="32"/>
      <c r="H146" s="32"/>
      <c r="I146" s="32"/>
      <c r="J146" s="32"/>
    </row>
    <row r="147" spans="1:10" ht="15" customHeight="1">
      <c r="A147" s="330" t="s">
        <v>500</v>
      </c>
      <c r="B147" s="61"/>
      <c r="C147" s="18">
        <v>8700</v>
      </c>
      <c r="D147" s="18">
        <v>8700</v>
      </c>
      <c r="E147" s="32" t="s">
        <v>353</v>
      </c>
      <c r="F147" s="32"/>
      <c r="G147" s="32"/>
      <c r="H147" s="32"/>
      <c r="I147" s="32"/>
      <c r="J147" s="32"/>
    </row>
    <row r="148" spans="1:10" ht="15" customHeight="1">
      <c r="A148" s="330" t="s">
        <v>501</v>
      </c>
      <c r="B148" s="61"/>
      <c r="C148" s="18">
        <v>4360</v>
      </c>
      <c r="D148" s="18">
        <v>4360</v>
      </c>
      <c r="E148" s="32" t="s">
        <v>353</v>
      </c>
      <c r="F148" s="32"/>
      <c r="G148" s="32"/>
      <c r="H148" s="32"/>
      <c r="I148" s="32"/>
      <c r="J148" s="32"/>
    </row>
    <row r="149" spans="1:10" ht="15" customHeight="1">
      <c r="A149" s="330" t="s">
        <v>502</v>
      </c>
      <c r="B149" s="61"/>
      <c r="C149" s="18">
        <v>4300</v>
      </c>
      <c r="D149" s="18">
        <v>4300</v>
      </c>
      <c r="E149" s="32" t="s">
        <v>353</v>
      </c>
      <c r="F149" s="32"/>
      <c r="G149" s="32"/>
      <c r="H149" s="32"/>
      <c r="I149" s="32"/>
      <c r="J149" s="32"/>
    </row>
    <row r="150" spans="1:10" ht="15" customHeight="1">
      <c r="A150" s="330" t="s">
        <v>503</v>
      </c>
      <c r="B150" s="61"/>
      <c r="C150" s="18">
        <v>3200</v>
      </c>
      <c r="D150" s="18">
        <v>3200</v>
      </c>
      <c r="E150" s="32" t="s">
        <v>353</v>
      </c>
      <c r="F150" s="32"/>
      <c r="G150" s="32"/>
      <c r="H150" s="32"/>
      <c r="I150" s="32"/>
      <c r="J150" s="32"/>
    </row>
    <row r="151" spans="1:10" ht="15" customHeight="1">
      <c r="A151" s="330" t="s">
        <v>504</v>
      </c>
      <c r="B151" s="61"/>
      <c r="C151" s="18">
        <v>4980</v>
      </c>
      <c r="D151" s="18">
        <v>4980</v>
      </c>
      <c r="E151" s="32" t="s">
        <v>353</v>
      </c>
      <c r="F151" s="32"/>
      <c r="G151" s="32"/>
      <c r="H151" s="32"/>
      <c r="I151" s="32"/>
      <c r="J151" s="32"/>
    </row>
    <row r="152" spans="1:10" ht="15" customHeight="1">
      <c r="A152" s="330" t="s">
        <v>505</v>
      </c>
      <c r="B152" s="61"/>
      <c r="C152" s="18">
        <v>16870</v>
      </c>
      <c r="D152" s="18">
        <v>16870</v>
      </c>
      <c r="E152" s="32" t="s">
        <v>353</v>
      </c>
      <c r="F152" s="32"/>
      <c r="G152" s="32"/>
      <c r="H152" s="32"/>
      <c r="I152" s="32"/>
      <c r="J152" s="32"/>
    </row>
    <row r="153" spans="1:10" ht="15" customHeight="1">
      <c r="A153" s="330" t="s">
        <v>506</v>
      </c>
      <c r="B153" s="61"/>
      <c r="C153" s="18">
        <v>24600</v>
      </c>
      <c r="D153" s="18">
        <v>24600</v>
      </c>
      <c r="E153" s="32" t="s">
        <v>353</v>
      </c>
      <c r="F153" s="32"/>
      <c r="G153" s="32"/>
      <c r="H153" s="32"/>
      <c r="I153" s="32"/>
      <c r="J153" s="32"/>
    </row>
    <row r="154" spans="1:10" ht="15" customHeight="1">
      <c r="A154" s="330" t="s">
        <v>507</v>
      </c>
      <c r="B154" s="61"/>
      <c r="C154" s="18">
        <v>2550</v>
      </c>
      <c r="D154" s="18">
        <v>2550</v>
      </c>
      <c r="E154" s="32" t="s">
        <v>353</v>
      </c>
      <c r="F154" s="32"/>
      <c r="G154" s="32"/>
      <c r="H154" s="32"/>
      <c r="I154" s="32"/>
      <c r="J154" s="32"/>
    </row>
    <row r="155" spans="1:10" ht="15" customHeight="1">
      <c r="A155" s="330" t="s">
        <v>508</v>
      </c>
      <c r="B155" s="61"/>
      <c r="C155" s="18">
        <v>11600</v>
      </c>
      <c r="D155" s="18">
        <v>11600</v>
      </c>
      <c r="E155" s="32" t="s">
        <v>353</v>
      </c>
      <c r="F155" s="32"/>
      <c r="G155" s="32"/>
      <c r="H155" s="32"/>
      <c r="I155" s="32"/>
      <c r="J155" s="32"/>
    </row>
    <row r="156" spans="1:10" ht="15" customHeight="1">
      <c r="A156" s="146" t="s">
        <v>195</v>
      </c>
      <c r="B156" s="24"/>
      <c r="C156" s="61">
        <v>10210634.800000001</v>
      </c>
      <c r="D156" s="61">
        <v>10210634.800000001</v>
      </c>
      <c r="E156" s="65"/>
      <c r="F156" s="65"/>
      <c r="G156" s="65"/>
      <c r="H156" s="65"/>
      <c r="I156" s="65"/>
      <c r="J156" s="65"/>
    </row>
    <row r="157" spans="1:10" ht="24.75" customHeight="1">
      <c r="A157" t="s">
        <v>240</v>
      </c>
      <c r="D157" t="s">
        <v>509</v>
      </c>
      <c r="E157" s="147"/>
      <c r="F157" s="147"/>
      <c r="G157" s="147"/>
      <c r="H157" t="s">
        <v>510</v>
      </c>
      <c r="I157" s="147"/>
    </row>
    <row r="158" spans="1:10" ht="24.75" customHeight="1">
      <c r="C158" s="506" t="s">
        <v>762</v>
      </c>
      <c r="D158" s="507"/>
      <c r="E158" s="507"/>
      <c r="F158" s="507"/>
      <c r="G158" s="507"/>
      <c r="H158" s="507"/>
      <c r="I158" s="507"/>
      <c r="J158" s="507"/>
    </row>
    <row r="160" spans="1:10">
      <c r="A160" s="147"/>
    </row>
  </sheetData>
  <mergeCells count="8">
    <mergeCell ref="A1:J1"/>
    <mergeCell ref="B2:H2"/>
    <mergeCell ref="E3:I3"/>
    <mergeCell ref="C158:J158"/>
    <mergeCell ref="A3:A4"/>
    <mergeCell ref="B3:B4"/>
    <mergeCell ref="C3:C4"/>
    <mergeCell ref="D3:D4"/>
  </mergeCells>
  <phoneticPr fontId="26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E22" sqref="E22"/>
    </sheetView>
  </sheetViews>
  <sheetFormatPr defaultColWidth="9" defaultRowHeight="14.25"/>
  <cols>
    <col min="1" max="1" width="20.25" style="3" customWidth="1"/>
    <col min="2" max="2" width="19.375" style="3" customWidth="1"/>
    <col min="3" max="3" width="17.125" style="3" customWidth="1"/>
    <col min="4" max="4" width="8" style="3" customWidth="1"/>
    <col min="5" max="5" width="11.25" style="3" customWidth="1"/>
    <col min="6" max="6" width="9" style="3" customWidth="1"/>
    <col min="7" max="7" width="7.25" style="34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504" t="s">
        <v>511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</row>
    <row r="2" spans="1:15" ht="15" customHeight="1">
      <c r="A2" s="86"/>
      <c r="F2" s="333" t="s">
        <v>845</v>
      </c>
    </row>
    <row r="3" spans="1:15" ht="18" customHeight="1">
      <c r="A3" s="3" t="s">
        <v>170</v>
      </c>
      <c r="B3" s="87" t="s">
        <v>205</v>
      </c>
      <c r="L3" s="36" t="s">
        <v>171</v>
      </c>
    </row>
    <row r="4" spans="1:15" ht="30" customHeight="1">
      <c r="A4" s="598" t="s">
        <v>512</v>
      </c>
      <c r="B4" s="600" t="s">
        <v>513</v>
      </c>
      <c r="C4" s="600" t="s">
        <v>514</v>
      </c>
      <c r="D4" s="601" t="s">
        <v>515</v>
      </c>
      <c r="E4" s="601" t="s">
        <v>516</v>
      </c>
      <c r="F4" s="600" t="s">
        <v>517</v>
      </c>
      <c r="G4" s="591" t="s">
        <v>518</v>
      </c>
      <c r="H4" s="591"/>
      <c r="I4" s="603" t="s">
        <v>519</v>
      </c>
      <c r="J4" s="591" t="s">
        <v>518</v>
      </c>
      <c r="K4" s="591"/>
      <c r="L4" s="591" t="s">
        <v>520</v>
      </c>
      <c r="M4" s="591" t="s">
        <v>518</v>
      </c>
      <c r="N4" s="591"/>
      <c r="O4" s="79"/>
    </row>
    <row r="5" spans="1:15" ht="28.5">
      <c r="A5" s="599"/>
      <c r="B5" s="591"/>
      <c r="C5" s="591"/>
      <c r="D5" s="602"/>
      <c r="E5" s="602"/>
      <c r="F5" s="591"/>
      <c r="G5" s="134" t="s">
        <v>521</v>
      </c>
      <c r="H5" s="71" t="s">
        <v>522</v>
      </c>
      <c r="I5" s="591"/>
      <c r="J5" s="71" t="s">
        <v>521</v>
      </c>
      <c r="K5" s="71" t="s">
        <v>522</v>
      </c>
      <c r="L5" s="591"/>
      <c r="M5" s="71" t="s">
        <v>521</v>
      </c>
      <c r="N5" s="71" t="s">
        <v>522</v>
      </c>
      <c r="O5" s="79"/>
    </row>
    <row r="6" spans="1:15">
      <c r="A6" s="75" t="s">
        <v>523</v>
      </c>
      <c r="B6" s="71"/>
      <c r="C6" s="71"/>
      <c r="D6" s="133"/>
      <c r="E6" s="133"/>
      <c r="F6" s="71"/>
      <c r="G6" s="134"/>
      <c r="H6" s="71"/>
      <c r="I6" s="71"/>
      <c r="J6" s="142"/>
      <c r="K6" s="71"/>
      <c r="L6" s="71"/>
      <c r="M6" s="79"/>
      <c r="N6" s="79"/>
      <c r="O6" s="79"/>
    </row>
    <row r="7" spans="1:15">
      <c r="A7" s="137" t="s">
        <v>716</v>
      </c>
      <c r="B7" s="347" t="s">
        <v>718</v>
      </c>
      <c r="C7" s="368" t="s">
        <v>771</v>
      </c>
      <c r="D7" s="347">
        <v>991380</v>
      </c>
      <c r="E7" s="355" t="s">
        <v>719</v>
      </c>
      <c r="F7" s="347">
        <v>198276</v>
      </c>
      <c r="G7" s="347"/>
      <c r="H7" s="347">
        <v>198276</v>
      </c>
      <c r="I7" s="21"/>
      <c r="J7" s="71"/>
      <c r="K7" s="347">
        <v>198276</v>
      </c>
      <c r="L7" s="347">
        <v>198276</v>
      </c>
      <c r="M7" s="79"/>
      <c r="N7" s="347">
        <v>198276</v>
      </c>
      <c r="O7" s="79"/>
    </row>
    <row r="8" spans="1:15">
      <c r="A8" s="137" t="s">
        <v>717</v>
      </c>
      <c r="B8" s="347" t="s">
        <v>715</v>
      </c>
      <c r="C8" s="368" t="s">
        <v>770</v>
      </c>
      <c r="D8" s="347">
        <v>1658141</v>
      </c>
      <c r="E8" s="347" t="s">
        <v>720</v>
      </c>
      <c r="F8" s="347">
        <v>382648</v>
      </c>
      <c r="G8" s="347"/>
      <c r="H8" s="347">
        <v>382648</v>
      </c>
      <c r="I8" s="331"/>
      <c r="J8" s="71"/>
      <c r="K8" s="347">
        <v>382648</v>
      </c>
      <c r="L8" s="347">
        <v>382648</v>
      </c>
      <c r="M8" s="79"/>
      <c r="N8" s="347">
        <v>382648</v>
      </c>
      <c r="O8" s="79"/>
    </row>
    <row r="9" spans="1:15">
      <c r="A9" s="135" t="s">
        <v>721</v>
      </c>
      <c r="B9" s="19" t="s">
        <v>722</v>
      </c>
      <c r="C9" s="136" t="s">
        <v>723</v>
      </c>
      <c r="D9" s="347">
        <v>445350</v>
      </c>
      <c r="E9" s="347" t="s">
        <v>724</v>
      </c>
      <c r="F9" s="347">
        <v>89070</v>
      </c>
      <c r="G9" s="134"/>
      <c r="H9" s="347">
        <v>89070</v>
      </c>
      <c r="I9" s="347">
        <v>0</v>
      </c>
      <c r="J9" s="349"/>
      <c r="K9" s="347">
        <v>89070</v>
      </c>
      <c r="L9" s="347">
        <v>89070</v>
      </c>
      <c r="M9" s="79"/>
      <c r="N9" s="347">
        <v>89070</v>
      </c>
      <c r="O9" s="79"/>
    </row>
    <row r="10" spans="1:15">
      <c r="A10" s="135" t="s">
        <v>846</v>
      </c>
      <c r="B10" s="19" t="s">
        <v>848</v>
      </c>
      <c r="C10" s="136" t="s">
        <v>849</v>
      </c>
      <c r="D10" s="379">
        <v>15000</v>
      </c>
      <c r="E10" s="379" t="s">
        <v>847</v>
      </c>
      <c r="F10" s="372">
        <v>5000</v>
      </c>
      <c r="G10" s="134"/>
      <c r="H10" s="372">
        <v>5000</v>
      </c>
      <c r="I10" s="372"/>
      <c r="J10" s="373"/>
      <c r="K10" s="372">
        <v>5000</v>
      </c>
      <c r="L10" s="372">
        <v>5000</v>
      </c>
      <c r="M10" s="79"/>
      <c r="N10" s="372">
        <v>5000</v>
      </c>
      <c r="O10" s="79"/>
    </row>
    <row r="11" spans="1:15">
      <c r="A11" s="137" t="s">
        <v>195</v>
      </c>
      <c r="B11" s="71"/>
      <c r="C11" s="139"/>
      <c r="D11" s="140"/>
      <c r="E11" s="140"/>
      <c r="F11" s="21">
        <f>SUM(F7:F10)</f>
        <v>674994</v>
      </c>
      <c r="G11" s="347">
        <f t="shared" ref="G11:O11" si="0">SUM(G7:G9)</f>
        <v>0</v>
      </c>
      <c r="H11" s="347">
        <f>SUM(H7:H10)</f>
        <v>674994</v>
      </c>
      <c r="I11" s="347">
        <f t="shared" si="0"/>
        <v>0</v>
      </c>
      <c r="J11" s="347">
        <f t="shared" si="0"/>
        <v>0</v>
      </c>
      <c r="K11" s="347">
        <f>SUM(K7:K10)</f>
        <v>674994</v>
      </c>
      <c r="L11" s="347">
        <f>SUM(L7:L10)</f>
        <v>674994</v>
      </c>
      <c r="M11" s="347">
        <f t="shared" si="0"/>
        <v>0</v>
      </c>
      <c r="N11" s="347">
        <f>SUM(N7:N10)</f>
        <v>674994</v>
      </c>
      <c r="O11" s="347">
        <f t="shared" si="0"/>
        <v>0</v>
      </c>
    </row>
    <row r="12" spans="1:15">
      <c r="A12" s="75" t="s">
        <v>524</v>
      </c>
      <c r="B12" s="71"/>
      <c r="C12" s="71"/>
      <c r="D12" s="133"/>
      <c r="E12" s="133"/>
      <c r="F12" s="71">
        <f>G12+H12</f>
        <v>0</v>
      </c>
      <c r="G12" s="134"/>
      <c r="H12" s="71"/>
      <c r="I12" s="331">
        <v>0</v>
      </c>
      <c r="J12" s="71"/>
      <c r="K12" s="71">
        <f>L12+M12</f>
        <v>0</v>
      </c>
      <c r="L12" s="142"/>
      <c r="M12" s="79"/>
      <c r="N12" s="79"/>
      <c r="O12" s="79"/>
    </row>
    <row r="13" spans="1:15">
      <c r="A13" s="141"/>
      <c r="B13" s="71"/>
      <c r="C13" s="134"/>
      <c r="D13" s="21"/>
      <c r="E13" s="21"/>
      <c r="F13" s="21"/>
      <c r="G13" s="134"/>
      <c r="H13" s="21"/>
      <c r="I13" s="331"/>
      <c r="J13" s="71"/>
      <c r="K13" s="21"/>
      <c r="L13" s="21"/>
      <c r="M13" s="79"/>
      <c r="N13" s="79"/>
      <c r="O13" s="79"/>
    </row>
    <row r="14" spans="1:15">
      <c r="A14" s="137"/>
      <c r="B14" s="71"/>
      <c r="C14" s="136"/>
      <c r="D14" s="21"/>
      <c r="E14" s="21"/>
      <c r="F14" s="21"/>
      <c r="G14" s="134"/>
      <c r="H14" s="21"/>
      <c r="I14" s="331"/>
      <c r="J14" s="71"/>
      <c r="K14" s="21"/>
      <c r="L14" s="21"/>
      <c r="M14" s="79"/>
      <c r="N14" s="79"/>
      <c r="O14" s="79"/>
    </row>
    <row r="15" spans="1:15">
      <c r="A15" s="137"/>
      <c r="B15" s="71"/>
      <c r="C15" s="139"/>
      <c r="D15" s="21"/>
      <c r="E15" s="21"/>
      <c r="F15" s="21"/>
      <c r="G15" s="134"/>
      <c r="H15" s="21"/>
      <c r="I15" s="331"/>
      <c r="J15" s="71"/>
      <c r="K15" s="21"/>
      <c r="L15" s="21"/>
      <c r="M15" s="79"/>
      <c r="N15" s="79"/>
      <c r="O15" s="79"/>
    </row>
    <row r="16" spans="1:15">
      <c r="A16" s="138"/>
      <c r="B16" s="134"/>
      <c r="C16" s="21"/>
      <c r="D16" s="21"/>
      <c r="E16" s="21"/>
      <c r="F16" s="21"/>
      <c r="G16" s="134"/>
      <c r="H16" s="21"/>
      <c r="I16" s="331"/>
      <c r="J16" s="71"/>
      <c r="K16" s="21"/>
      <c r="L16" s="21"/>
      <c r="M16" s="79"/>
      <c r="N16" s="79"/>
      <c r="O16" s="79"/>
    </row>
    <row r="17" spans="1:15">
      <c r="A17" s="138"/>
      <c r="B17" s="134"/>
      <c r="C17" s="21"/>
      <c r="D17" s="21"/>
      <c r="E17" s="21"/>
      <c r="F17" s="21"/>
      <c r="G17" s="134"/>
      <c r="H17" s="21"/>
      <c r="I17" s="331"/>
      <c r="J17" s="71"/>
      <c r="K17" s="21"/>
      <c r="L17" s="21"/>
      <c r="M17" s="79"/>
      <c r="N17" s="79"/>
      <c r="O17" s="79"/>
    </row>
    <row r="18" spans="1:15">
      <c r="A18" s="75" t="s">
        <v>195</v>
      </c>
      <c r="B18" s="71"/>
      <c r="C18" s="71"/>
      <c r="D18" s="133"/>
      <c r="E18" s="133"/>
      <c r="F18" s="71">
        <f>SUM(F13:F17)</f>
        <v>0</v>
      </c>
      <c r="G18" s="134">
        <f t="shared" ref="G18:K18" si="1">SUM(G13:G17)</f>
        <v>0</v>
      </c>
      <c r="H18" s="71">
        <f t="shared" si="1"/>
        <v>0</v>
      </c>
      <c r="I18" s="331">
        <v>0</v>
      </c>
      <c r="J18" s="71">
        <f t="shared" si="1"/>
        <v>0</v>
      </c>
      <c r="K18" s="71">
        <f t="shared" si="1"/>
        <v>0</v>
      </c>
      <c r="L18" s="142"/>
      <c r="M18" s="79"/>
      <c r="N18" s="79"/>
      <c r="O18" s="79"/>
    </row>
    <row r="19" spans="1:15">
      <c r="A19" s="726" t="s">
        <v>857</v>
      </c>
      <c r="B19" s="361" t="s">
        <v>858</v>
      </c>
      <c r="C19" s="375" t="s">
        <v>859</v>
      </c>
      <c r="D19" s="725">
        <v>15000</v>
      </c>
      <c r="E19" s="727" t="s">
        <v>860</v>
      </c>
      <c r="F19" s="376">
        <v>5000</v>
      </c>
      <c r="G19" s="134"/>
      <c r="H19" s="376">
        <v>5000</v>
      </c>
      <c r="I19" s="374"/>
      <c r="J19" s="376"/>
      <c r="K19" s="376">
        <v>5000</v>
      </c>
      <c r="L19" s="142">
        <v>5000</v>
      </c>
      <c r="M19" s="79"/>
      <c r="N19" s="79">
        <v>5000</v>
      </c>
      <c r="O19" s="79"/>
    </row>
    <row r="20" spans="1:15">
      <c r="A20" s="75" t="s">
        <v>525</v>
      </c>
      <c r="B20" s="71"/>
      <c r="C20" s="71"/>
      <c r="D20" s="133"/>
      <c r="E20" s="133"/>
      <c r="F20" s="71">
        <f>G20+H20</f>
        <v>0</v>
      </c>
      <c r="G20" s="134"/>
      <c r="H20" s="71"/>
      <c r="I20" s="331">
        <v>0</v>
      </c>
      <c r="J20" s="71"/>
      <c r="K20" s="71"/>
      <c r="L20" s="142"/>
      <c r="M20" s="79"/>
      <c r="N20" s="79"/>
      <c r="O20" s="79"/>
    </row>
    <row r="21" spans="1:15">
      <c r="A21" s="21"/>
      <c r="B21" s="71"/>
      <c r="C21" s="71"/>
      <c r="D21" s="21"/>
      <c r="E21" s="133"/>
      <c r="F21" s="21"/>
      <c r="G21" s="134"/>
      <c r="H21" s="21"/>
      <c r="I21" s="331"/>
      <c r="J21" s="134"/>
      <c r="K21" s="331"/>
      <c r="L21" s="142"/>
      <c r="M21" s="142"/>
      <c r="N21" s="142"/>
      <c r="O21" s="79"/>
    </row>
    <row r="22" spans="1:15">
      <c r="A22" s="21"/>
      <c r="B22" s="71"/>
      <c r="C22" s="71"/>
      <c r="D22" s="21"/>
      <c r="E22" s="133"/>
      <c r="F22" s="21"/>
      <c r="G22" s="134"/>
      <c r="H22" s="21"/>
      <c r="I22" s="331"/>
      <c r="J22" s="134"/>
      <c r="K22" s="331"/>
      <c r="L22" s="142"/>
      <c r="M22" s="142"/>
      <c r="N22" s="142"/>
      <c r="O22" s="79"/>
    </row>
    <row r="23" spans="1:15">
      <c r="A23" s="21"/>
      <c r="B23" s="71"/>
      <c r="C23" s="71"/>
      <c r="D23" s="21"/>
      <c r="E23" s="133"/>
      <c r="F23" s="21"/>
      <c r="G23" s="134"/>
      <c r="H23" s="21"/>
      <c r="I23" s="331"/>
      <c r="J23" s="134"/>
      <c r="K23" s="331"/>
      <c r="L23" s="142"/>
      <c r="M23" s="142"/>
      <c r="N23" s="79"/>
      <c r="O23" s="79"/>
    </row>
    <row r="24" spans="1:15">
      <c r="A24" s="70" t="s">
        <v>195</v>
      </c>
      <c r="B24" s="71"/>
      <c r="C24" s="71"/>
      <c r="D24" s="133">
        <f t="shared" ref="D24:N24" si="2">SUM(D21:D23)</f>
        <v>0</v>
      </c>
      <c r="E24" s="133">
        <f t="shared" si="2"/>
        <v>0</v>
      </c>
      <c r="F24" s="21">
        <f t="shared" si="2"/>
        <v>0</v>
      </c>
      <c r="G24" s="21">
        <f t="shared" si="2"/>
        <v>0</v>
      </c>
      <c r="H24" s="21">
        <f t="shared" si="2"/>
        <v>0</v>
      </c>
      <c r="I24" s="21">
        <f t="shared" si="2"/>
        <v>0</v>
      </c>
      <c r="J24" s="21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1">
        <f t="shared" si="2"/>
        <v>0</v>
      </c>
      <c r="O24" s="79"/>
    </row>
    <row r="25" spans="1:15" ht="74.25" customHeight="1">
      <c r="A25" s="592" t="s">
        <v>526</v>
      </c>
      <c r="B25" s="593"/>
      <c r="C25" s="83"/>
      <c r="D25" s="82"/>
      <c r="E25" s="594" t="s">
        <v>527</v>
      </c>
      <c r="F25" s="593"/>
      <c r="G25" s="595"/>
      <c r="H25" s="595"/>
      <c r="I25" s="596"/>
      <c r="J25" s="143" t="s">
        <v>528</v>
      </c>
      <c r="K25" s="597" t="s">
        <v>221</v>
      </c>
      <c r="L25" s="597"/>
      <c r="M25" s="597"/>
      <c r="N25" s="597"/>
      <c r="O25" s="597"/>
    </row>
    <row r="26" spans="1:15" ht="21.75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</sheetData>
  <mergeCells count="15">
    <mergeCell ref="A1:L1"/>
    <mergeCell ref="G4:H4"/>
    <mergeCell ref="J4:K4"/>
    <mergeCell ref="M4:N4"/>
    <mergeCell ref="A25:B25"/>
    <mergeCell ref="E25:I25"/>
    <mergeCell ref="K25:O25"/>
    <mergeCell ref="A4:A5"/>
    <mergeCell ref="B4:B5"/>
    <mergeCell ref="C4:C5"/>
    <mergeCell ref="D4:D5"/>
    <mergeCell ref="E4:E5"/>
    <mergeCell ref="F4:F5"/>
    <mergeCell ref="I4:I5"/>
    <mergeCell ref="L4:L5"/>
  </mergeCells>
  <phoneticPr fontId="26" type="noConversion"/>
  <pageMargins left="0.59027777777777801" right="0.15625" top="0.47152777777777799" bottom="0.55000000000000004" header="0.35416666666666702" footer="0.196527777777778"/>
  <pageSetup paperSize="9" scale="84" fitToHeight="0" orientation="landscape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0"/>
  <sheetViews>
    <sheetView topLeftCell="F1" workbookViewId="0">
      <selection activeCell="X16" sqref="X16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604" t="s">
        <v>529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 t="s">
        <v>530</v>
      </c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</row>
    <row r="2" spans="1:33" ht="23.25" customHeight="1">
      <c r="A2" s="605" t="s">
        <v>757</v>
      </c>
      <c r="B2" s="606"/>
      <c r="C2" s="606"/>
      <c r="D2" s="606"/>
      <c r="E2" s="606"/>
      <c r="F2" s="606"/>
      <c r="G2" s="345" t="s">
        <v>856</v>
      </c>
      <c r="H2" s="94"/>
      <c r="N2" s="607" t="s">
        <v>59</v>
      </c>
      <c r="O2" s="607"/>
      <c r="P2" s="607"/>
      <c r="X2" s="346" t="s">
        <v>856</v>
      </c>
      <c r="AC2" s="607" t="s">
        <v>59</v>
      </c>
      <c r="AD2" s="607"/>
      <c r="AE2" s="607"/>
      <c r="AF2" s="607"/>
    </row>
    <row r="3" spans="1:33" ht="9" customHeight="1"/>
    <row r="4" spans="1:33" s="124" customFormat="1" ht="21" customHeight="1">
      <c r="A4" s="620" t="s">
        <v>531</v>
      </c>
      <c r="B4" s="621" t="s">
        <v>532</v>
      </c>
      <c r="C4" s="623" t="s">
        <v>772</v>
      </c>
      <c r="D4" s="608" t="s">
        <v>773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10" t="s">
        <v>773</v>
      </c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11"/>
      <c r="AF4" s="626" t="s">
        <v>533</v>
      </c>
      <c r="AG4" s="629" t="s">
        <v>194</v>
      </c>
    </row>
    <row r="5" spans="1:33" s="124" customFormat="1" ht="18" customHeight="1">
      <c r="A5" s="615"/>
      <c r="B5" s="622"/>
      <c r="C5" s="624"/>
      <c r="D5" s="622" t="s">
        <v>534</v>
      </c>
      <c r="E5" s="616" t="s">
        <v>535</v>
      </c>
      <c r="F5" s="612" t="s">
        <v>64</v>
      </c>
      <c r="G5" s="612"/>
      <c r="H5" s="612"/>
      <c r="I5" s="612"/>
      <c r="J5" s="612"/>
      <c r="K5" s="616" t="s">
        <v>536</v>
      </c>
      <c r="L5" s="612" t="s">
        <v>64</v>
      </c>
      <c r="M5" s="612"/>
      <c r="N5" s="612"/>
      <c r="O5" s="612"/>
      <c r="P5" s="613"/>
      <c r="Q5" s="619" t="s">
        <v>537</v>
      </c>
      <c r="R5" s="613" t="s">
        <v>64</v>
      </c>
      <c r="S5" s="614"/>
      <c r="T5" s="614"/>
      <c r="U5" s="614"/>
      <c r="V5" s="614"/>
      <c r="W5" s="614"/>
      <c r="X5" s="614"/>
      <c r="Y5" s="614"/>
      <c r="Z5" s="615"/>
      <c r="AA5" s="616" t="s">
        <v>538</v>
      </c>
      <c r="AB5" s="612" t="s">
        <v>64</v>
      </c>
      <c r="AC5" s="612"/>
      <c r="AD5" s="612"/>
      <c r="AE5" s="616" t="s">
        <v>539</v>
      </c>
      <c r="AF5" s="627"/>
      <c r="AG5" s="613"/>
    </row>
    <row r="6" spans="1:33" s="124" customFormat="1" ht="18.75" customHeight="1">
      <c r="A6" s="615"/>
      <c r="B6" s="622"/>
      <c r="C6" s="624"/>
      <c r="D6" s="622"/>
      <c r="E6" s="616"/>
      <c r="F6" s="616" t="s">
        <v>540</v>
      </c>
      <c r="G6" s="616" t="s">
        <v>541</v>
      </c>
      <c r="H6" s="616" t="s">
        <v>542</v>
      </c>
      <c r="I6" s="616" t="s">
        <v>543</v>
      </c>
      <c r="J6" s="616" t="s">
        <v>544</v>
      </c>
      <c r="K6" s="616"/>
      <c r="L6" s="616" t="s">
        <v>545</v>
      </c>
      <c r="M6" s="616" t="s">
        <v>546</v>
      </c>
      <c r="N6" s="616" t="s">
        <v>547</v>
      </c>
      <c r="O6" s="616" t="s">
        <v>548</v>
      </c>
      <c r="P6" s="617" t="s">
        <v>544</v>
      </c>
      <c r="Q6" s="619"/>
      <c r="R6" s="616" t="s">
        <v>549</v>
      </c>
      <c r="S6" s="612" t="s">
        <v>64</v>
      </c>
      <c r="T6" s="612"/>
      <c r="U6" s="612"/>
      <c r="V6" s="612"/>
      <c r="W6" s="616" t="s">
        <v>550</v>
      </c>
      <c r="X6" s="617" t="s">
        <v>64</v>
      </c>
      <c r="Y6" s="618"/>
      <c r="Z6" s="619"/>
      <c r="AA6" s="616"/>
      <c r="AB6" s="616" t="s">
        <v>551</v>
      </c>
      <c r="AC6" s="616" t="s">
        <v>552</v>
      </c>
      <c r="AD6" s="616" t="s">
        <v>553</v>
      </c>
      <c r="AE6" s="616"/>
      <c r="AF6" s="627"/>
      <c r="AG6" s="613"/>
    </row>
    <row r="7" spans="1:33" s="124" customFormat="1" ht="84" customHeight="1">
      <c r="A7" s="615"/>
      <c r="B7" s="622"/>
      <c r="C7" s="625"/>
      <c r="D7" s="622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7"/>
      <c r="Q7" s="619"/>
      <c r="R7" s="616"/>
      <c r="S7" s="127" t="s">
        <v>554</v>
      </c>
      <c r="T7" s="127" t="s">
        <v>555</v>
      </c>
      <c r="U7" s="127" t="s">
        <v>556</v>
      </c>
      <c r="V7" s="127" t="s">
        <v>557</v>
      </c>
      <c r="W7" s="616"/>
      <c r="X7" s="127" t="s">
        <v>558</v>
      </c>
      <c r="Y7" s="127" t="s">
        <v>559</v>
      </c>
      <c r="Z7" s="127" t="s">
        <v>560</v>
      </c>
      <c r="AA7" s="616"/>
      <c r="AB7" s="616"/>
      <c r="AC7" s="616"/>
      <c r="AD7" s="616"/>
      <c r="AE7" s="616"/>
      <c r="AF7" s="628"/>
      <c r="AG7" s="613"/>
    </row>
    <row r="8" spans="1:33" ht="51.95" customHeight="1">
      <c r="A8" s="128" t="s">
        <v>561</v>
      </c>
      <c r="B8" s="129"/>
      <c r="C8" s="129"/>
      <c r="D8" s="130"/>
      <c r="E8" s="130">
        <f>SUM(F8:J8)</f>
        <v>0</v>
      </c>
      <c r="F8" s="129"/>
      <c r="G8" s="129"/>
      <c r="H8" s="129"/>
      <c r="I8" s="129"/>
      <c r="J8" s="129"/>
      <c r="K8" s="130">
        <f>SUM(L8:P8)</f>
        <v>0</v>
      </c>
      <c r="L8" s="129"/>
      <c r="M8" s="129"/>
      <c r="N8" s="129"/>
      <c r="O8" s="129"/>
      <c r="P8" s="131"/>
      <c r="Q8" s="132">
        <f>R8+W8</f>
        <v>0</v>
      </c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129"/>
      <c r="AC8" s="129"/>
      <c r="AD8" s="129"/>
      <c r="AE8" s="129"/>
      <c r="AF8" s="130">
        <f>C8-D8</f>
        <v>0</v>
      </c>
      <c r="AG8" s="131"/>
    </row>
    <row r="9" spans="1:33" ht="9.75" customHeight="1"/>
    <row r="10" spans="1:33" ht="22.5" customHeight="1">
      <c r="B10" s="94"/>
      <c r="C10" s="94"/>
      <c r="M10" s="606"/>
      <c r="N10" s="606"/>
      <c r="O10" s="606"/>
      <c r="P10" s="606"/>
    </row>
  </sheetData>
  <mergeCells count="40">
    <mergeCell ref="AF4:AF7"/>
    <mergeCell ref="AG4:AG7"/>
    <mergeCell ref="W6:W7"/>
    <mergeCell ref="AA5:AA7"/>
    <mergeCell ref="AB6:AB7"/>
    <mergeCell ref="AC6:AC7"/>
    <mergeCell ref="AD6:AD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A1:P1"/>
    <mergeCell ref="Q1:AG1"/>
    <mergeCell ref="A2:F2"/>
    <mergeCell ref="N2:P2"/>
    <mergeCell ref="AC2:AF2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F2" sqref="F2"/>
    </sheetView>
  </sheetViews>
  <sheetFormatPr defaultColWidth="9" defaultRowHeight="14.25"/>
  <cols>
    <col min="1" max="1" width="6.125" style="94" customWidth="1"/>
    <col min="2" max="2" width="9" style="94"/>
    <col min="3" max="3" width="9.875" style="94" customWidth="1"/>
    <col min="4" max="4" width="9" style="94"/>
    <col min="5" max="5" width="6.25" style="94" customWidth="1"/>
    <col min="6" max="9" width="5.75" style="94" customWidth="1"/>
    <col min="10" max="11" width="6.25" style="94" customWidth="1"/>
    <col min="12" max="13" width="5.375" style="94" customWidth="1"/>
    <col min="14" max="16" width="6.25" style="94" customWidth="1"/>
    <col min="17" max="17" width="5.875" style="94" customWidth="1"/>
    <col min="18" max="18" width="8" style="94" customWidth="1"/>
    <col min="19" max="16384" width="9" style="94"/>
  </cols>
  <sheetData>
    <row r="1" spans="1:18" ht="27">
      <c r="A1" s="630" t="s">
        <v>562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</row>
    <row r="2" spans="1:18" ht="27" customHeight="1">
      <c r="A2" s="345" t="s">
        <v>756</v>
      </c>
      <c r="G2" s="345" t="s">
        <v>856</v>
      </c>
      <c r="Q2" s="631" t="s">
        <v>59</v>
      </c>
      <c r="R2" s="631"/>
    </row>
    <row r="3" spans="1:18" s="120" customFormat="1" ht="26.25" customHeight="1">
      <c r="A3" s="634" t="s">
        <v>531</v>
      </c>
      <c r="B3" s="636" t="s">
        <v>563</v>
      </c>
      <c r="C3" s="636" t="s">
        <v>774</v>
      </c>
      <c r="D3" s="632" t="s">
        <v>775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8" t="s">
        <v>194</v>
      </c>
    </row>
    <row r="4" spans="1:18" s="120" customFormat="1" ht="23.25" customHeight="1">
      <c r="A4" s="635"/>
      <c r="B4" s="637"/>
      <c r="C4" s="637"/>
      <c r="D4" s="637" t="s">
        <v>195</v>
      </c>
      <c r="E4" s="633" t="s">
        <v>564</v>
      </c>
      <c r="F4" s="633"/>
      <c r="G4" s="633"/>
      <c r="H4" s="633"/>
      <c r="I4" s="633"/>
      <c r="J4" s="633"/>
      <c r="K4" s="633" t="s">
        <v>565</v>
      </c>
      <c r="L4" s="633"/>
      <c r="M4" s="633"/>
      <c r="N4" s="633"/>
      <c r="O4" s="633"/>
      <c r="P4" s="633"/>
      <c r="Q4" s="633"/>
      <c r="R4" s="639"/>
    </row>
    <row r="5" spans="1:18" s="120" customFormat="1" ht="38.25" customHeight="1">
      <c r="A5" s="635"/>
      <c r="B5" s="637"/>
      <c r="C5" s="637"/>
      <c r="D5" s="637"/>
      <c r="E5" s="100" t="s">
        <v>566</v>
      </c>
      <c r="F5" s="100" t="s">
        <v>567</v>
      </c>
      <c r="G5" s="100" t="s">
        <v>568</v>
      </c>
      <c r="H5" s="100" t="s">
        <v>569</v>
      </c>
      <c r="I5" s="121" t="s">
        <v>570</v>
      </c>
      <c r="J5" s="121" t="s">
        <v>571</v>
      </c>
      <c r="K5" s="100" t="s">
        <v>566</v>
      </c>
      <c r="L5" s="100" t="s">
        <v>140</v>
      </c>
      <c r="M5" s="121" t="s">
        <v>138</v>
      </c>
      <c r="N5" s="122" t="s">
        <v>572</v>
      </c>
      <c r="O5" s="100" t="s">
        <v>573</v>
      </c>
      <c r="P5" s="100" t="s">
        <v>574</v>
      </c>
      <c r="Q5" s="121" t="s">
        <v>571</v>
      </c>
      <c r="R5" s="640"/>
    </row>
    <row r="6" spans="1:18" ht="66.95" customHeight="1">
      <c r="A6" s="112"/>
      <c r="B6" s="113"/>
      <c r="C6" s="113"/>
      <c r="D6" s="114"/>
      <c r="E6" s="114">
        <f>SUM(F6:J6)</f>
        <v>0</v>
      </c>
      <c r="F6" s="115"/>
      <c r="G6" s="115"/>
      <c r="H6" s="115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E6" sqref="E6"/>
    </sheetView>
  </sheetViews>
  <sheetFormatPr defaultColWidth="9" defaultRowHeight="14.25"/>
  <cols>
    <col min="1" max="1" width="6.125" style="94" customWidth="1"/>
    <col min="2" max="2" width="8.625" style="94" customWidth="1"/>
    <col min="3" max="3" width="10" style="94" customWidth="1"/>
    <col min="4" max="6" width="8.625" style="94" customWidth="1"/>
    <col min="7" max="7" width="14.625" style="94" customWidth="1"/>
    <col min="8" max="8" width="9" style="110"/>
    <col min="9" max="9" width="14.625" style="94" customWidth="1"/>
    <col min="10" max="10" width="9" style="94"/>
    <col min="11" max="11" width="9.875" style="94" customWidth="1"/>
    <col min="12" max="16384" width="9" style="94"/>
  </cols>
  <sheetData>
    <row r="1" spans="1:256" ht="27">
      <c r="A1" s="630" t="s">
        <v>575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</row>
    <row r="2" spans="1:256" customFormat="1" ht="27.75" customHeight="1">
      <c r="A2" s="345" t="s">
        <v>757</v>
      </c>
      <c r="B2" s="94"/>
      <c r="C2" s="94"/>
      <c r="D2" s="94"/>
      <c r="E2" s="94"/>
      <c r="F2" s="345" t="s">
        <v>854</v>
      </c>
      <c r="G2" s="96"/>
      <c r="H2" s="110"/>
      <c r="I2" s="94"/>
      <c r="J2" s="94"/>
      <c r="K2" s="631" t="s">
        <v>59</v>
      </c>
      <c r="L2" s="631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spans="1:256" ht="24" customHeight="1">
      <c r="A3" s="634" t="s">
        <v>531</v>
      </c>
      <c r="B3" s="636" t="s">
        <v>576</v>
      </c>
      <c r="C3" s="636" t="s">
        <v>577</v>
      </c>
      <c r="D3" s="632" t="s">
        <v>578</v>
      </c>
      <c r="E3" s="632"/>
      <c r="F3" s="632"/>
      <c r="G3" s="632"/>
      <c r="H3" s="632"/>
      <c r="I3" s="632"/>
      <c r="J3" s="632"/>
      <c r="K3" s="643" t="s">
        <v>579</v>
      </c>
      <c r="L3" s="638" t="s">
        <v>194</v>
      </c>
    </row>
    <row r="4" spans="1:256" ht="21.75" customHeight="1">
      <c r="A4" s="635"/>
      <c r="B4" s="637"/>
      <c r="C4" s="637"/>
      <c r="D4" s="633" t="s">
        <v>580</v>
      </c>
      <c r="E4" s="633"/>
      <c r="F4" s="633"/>
      <c r="G4" s="641" t="s">
        <v>581</v>
      </c>
      <c r="H4" s="642"/>
      <c r="I4" s="642" t="s">
        <v>582</v>
      </c>
      <c r="J4" s="642"/>
      <c r="K4" s="644"/>
      <c r="L4" s="639"/>
    </row>
    <row r="5" spans="1:256" ht="63.75" customHeight="1">
      <c r="A5" s="635"/>
      <c r="B5" s="637"/>
      <c r="C5" s="637"/>
      <c r="D5" s="100" t="s">
        <v>583</v>
      </c>
      <c r="E5" s="100" t="s">
        <v>584</v>
      </c>
      <c r="F5" s="100" t="s">
        <v>585</v>
      </c>
      <c r="G5" s="100" t="s">
        <v>586</v>
      </c>
      <c r="H5" s="100" t="s">
        <v>585</v>
      </c>
      <c r="I5" s="100" t="s">
        <v>586</v>
      </c>
      <c r="J5" s="100" t="s">
        <v>585</v>
      </c>
      <c r="K5" s="645"/>
      <c r="L5" s="640"/>
    </row>
    <row r="6" spans="1:256" ht="28.5" customHeight="1">
      <c r="A6" s="111" t="s">
        <v>587</v>
      </c>
      <c r="B6" s="100" t="s">
        <v>588</v>
      </c>
      <c r="C6" s="100" t="s">
        <v>588</v>
      </c>
      <c r="D6" s="100" t="s">
        <v>589</v>
      </c>
      <c r="E6" s="100" t="s">
        <v>590</v>
      </c>
      <c r="F6" s="100" t="s">
        <v>588</v>
      </c>
      <c r="G6" s="100"/>
      <c r="H6" s="100" t="s">
        <v>588</v>
      </c>
      <c r="I6" s="100"/>
      <c r="J6" s="100" t="s">
        <v>588</v>
      </c>
      <c r="K6" s="100" t="s">
        <v>588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J15" sqref="J15"/>
    </sheetView>
  </sheetViews>
  <sheetFormatPr defaultColWidth="9" defaultRowHeight="14.25"/>
  <cols>
    <col min="1" max="1" width="4" style="94" customWidth="1"/>
    <col min="2" max="2" width="16.75" style="94" customWidth="1"/>
    <col min="3" max="3" width="18.75" style="94" customWidth="1"/>
    <col min="4" max="4" width="19.5" style="94" customWidth="1"/>
    <col min="5" max="5" width="12.5" style="94" customWidth="1"/>
    <col min="6" max="6" width="13.5" style="94" customWidth="1"/>
    <col min="7" max="16384" width="9" style="94"/>
  </cols>
  <sheetData>
    <row r="1" spans="1:6" ht="22.5">
      <c r="A1" s="646" t="s">
        <v>776</v>
      </c>
      <c r="B1" s="646"/>
      <c r="C1" s="646"/>
      <c r="D1" s="646"/>
      <c r="E1" s="646"/>
      <c r="F1" s="646"/>
    </row>
    <row r="2" spans="1:6" ht="22.5">
      <c r="A2" s="95"/>
      <c r="B2" s="95"/>
      <c r="C2" s="95"/>
      <c r="D2" s="95"/>
      <c r="E2" s="631" t="s">
        <v>59</v>
      </c>
      <c r="F2" s="631"/>
    </row>
    <row r="3" spans="1:6" ht="21.75" customHeight="1">
      <c r="A3" s="647" t="s">
        <v>591</v>
      </c>
      <c r="B3" s="648"/>
      <c r="C3" s="97"/>
      <c r="D3" s="98" t="s">
        <v>592</v>
      </c>
      <c r="E3" s="649"/>
      <c r="F3" s="650"/>
    </row>
    <row r="4" spans="1:6" ht="21.75" customHeight="1">
      <c r="A4" s="651" t="s">
        <v>593</v>
      </c>
      <c r="B4" s="652"/>
      <c r="C4" s="99"/>
      <c r="D4" s="100" t="s">
        <v>594</v>
      </c>
      <c r="E4" s="633"/>
      <c r="F4" s="653"/>
    </row>
    <row r="5" spans="1:6" ht="21.75" customHeight="1">
      <c r="A5" s="654" t="s">
        <v>595</v>
      </c>
      <c r="B5" s="655"/>
      <c r="C5" s="103"/>
      <c r="D5" s="104" t="s">
        <v>596</v>
      </c>
      <c r="E5" s="656"/>
      <c r="F5" s="657"/>
    </row>
    <row r="6" spans="1:6" ht="26.25" customHeight="1">
      <c r="A6" s="631" t="s">
        <v>597</v>
      </c>
      <c r="B6" s="631"/>
      <c r="C6" s="631"/>
      <c r="D6" s="631"/>
      <c r="E6" s="631"/>
      <c r="F6" s="631"/>
    </row>
    <row r="7" spans="1:6" ht="21.75" customHeight="1">
      <c r="A7" s="658" t="s">
        <v>598</v>
      </c>
      <c r="B7" s="632"/>
      <c r="C7" s="107" t="s">
        <v>599</v>
      </c>
      <c r="D7" s="107" t="s">
        <v>600</v>
      </c>
      <c r="E7" s="632" t="s">
        <v>195</v>
      </c>
      <c r="F7" s="659"/>
    </row>
    <row r="8" spans="1:6" ht="18.75" customHeight="1">
      <c r="A8" s="660" t="s">
        <v>195</v>
      </c>
      <c r="B8" s="633"/>
      <c r="C8" s="101"/>
      <c r="D8" s="101"/>
      <c r="E8" s="633"/>
      <c r="F8" s="653"/>
    </row>
    <row r="9" spans="1:6" ht="18.75" customHeight="1">
      <c r="A9" s="660" t="s">
        <v>601</v>
      </c>
      <c r="B9" s="633"/>
      <c r="C9" s="101"/>
      <c r="D9" s="101"/>
      <c r="E9" s="633"/>
      <c r="F9" s="653"/>
    </row>
    <row r="10" spans="1:6" ht="18.75" customHeight="1">
      <c r="A10" s="660" t="s">
        <v>602</v>
      </c>
      <c r="B10" s="633"/>
      <c r="C10" s="101"/>
      <c r="D10" s="101"/>
      <c r="E10" s="633"/>
      <c r="F10" s="653"/>
    </row>
    <row r="11" spans="1:6" ht="18.75" customHeight="1">
      <c r="A11" s="661" t="s">
        <v>603</v>
      </c>
      <c r="B11" s="656"/>
      <c r="C11" s="103"/>
      <c r="D11" s="105"/>
      <c r="E11" s="656"/>
      <c r="F11" s="657"/>
    </row>
    <row r="12" spans="1:6" ht="21.75" customHeight="1">
      <c r="A12" s="662" t="s">
        <v>604</v>
      </c>
      <c r="B12" s="662"/>
      <c r="C12" s="662"/>
      <c r="D12" s="662"/>
      <c r="E12" s="662"/>
      <c r="F12" s="662"/>
    </row>
    <row r="13" spans="1:6" ht="21.75" customHeight="1">
      <c r="A13" s="106" t="s">
        <v>24</v>
      </c>
      <c r="B13" s="632" t="s">
        <v>605</v>
      </c>
      <c r="C13" s="632"/>
      <c r="D13" s="632"/>
      <c r="E13" s="107" t="s">
        <v>606</v>
      </c>
      <c r="F13" s="109" t="s">
        <v>194</v>
      </c>
    </row>
    <row r="14" spans="1:6" ht="16.5" customHeight="1">
      <c r="A14" s="660" t="s">
        <v>195</v>
      </c>
      <c r="B14" s="633"/>
      <c r="C14" s="633"/>
      <c r="D14" s="633"/>
      <c r="E14" s="101"/>
      <c r="F14" s="102"/>
    </row>
    <row r="15" spans="1:6" ht="16.5" customHeight="1">
      <c r="A15" s="108">
        <v>1</v>
      </c>
      <c r="B15" s="633"/>
      <c r="C15" s="633"/>
      <c r="D15" s="633"/>
      <c r="E15" s="101"/>
      <c r="F15" s="102"/>
    </row>
    <row r="16" spans="1:6" ht="16.5" customHeight="1">
      <c r="A16" s="108">
        <v>2</v>
      </c>
      <c r="B16" s="633"/>
      <c r="C16" s="633"/>
      <c r="D16" s="633"/>
      <c r="E16" s="101"/>
      <c r="F16" s="102"/>
    </row>
    <row r="17" spans="1:6" ht="16.5" customHeight="1">
      <c r="A17" s="108">
        <v>3</v>
      </c>
      <c r="B17" s="633"/>
      <c r="C17" s="633"/>
      <c r="D17" s="633"/>
      <c r="E17" s="101"/>
      <c r="F17" s="102"/>
    </row>
    <row r="18" spans="1:6" ht="16.5" customHeight="1">
      <c r="A18" s="108">
        <v>4</v>
      </c>
      <c r="B18" s="633"/>
      <c r="C18" s="633"/>
      <c r="D18" s="633"/>
      <c r="E18" s="101"/>
      <c r="F18" s="102"/>
    </row>
    <row r="19" spans="1:6" ht="16.5" customHeight="1">
      <c r="A19" s="108">
        <v>5</v>
      </c>
      <c r="B19" s="633"/>
      <c r="C19" s="633"/>
      <c r="D19" s="633"/>
      <c r="E19" s="101"/>
      <c r="F19" s="102"/>
    </row>
    <row r="20" spans="1:6" ht="16.5" customHeight="1">
      <c r="A20" s="108">
        <v>6</v>
      </c>
      <c r="B20" s="633"/>
      <c r="C20" s="633"/>
      <c r="D20" s="633"/>
      <c r="E20" s="101"/>
      <c r="F20" s="102"/>
    </row>
    <row r="21" spans="1:6" ht="16.5" customHeight="1">
      <c r="A21" s="108">
        <v>7</v>
      </c>
      <c r="B21" s="633"/>
      <c r="C21" s="633"/>
      <c r="D21" s="633"/>
      <c r="E21" s="101"/>
      <c r="F21" s="102"/>
    </row>
    <row r="22" spans="1:6" ht="22.5" customHeight="1">
      <c r="A22" s="663" t="s">
        <v>777</v>
      </c>
      <c r="B22" s="664"/>
      <c r="C22" s="664"/>
      <c r="D22" s="664"/>
      <c r="E22" s="664"/>
      <c r="F22" s="665"/>
    </row>
    <row r="23" spans="1:6" ht="45.95" customHeight="1">
      <c r="A23" s="666"/>
      <c r="B23" s="667"/>
      <c r="C23" s="667"/>
      <c r="D23" s="667"/>
      <c r="E23" s="667"/>
      <c r="F23" s="668"/>
    </row>
    <row r="24" spans="1:6" ht="20.25" customHeight="1">
      <c r="A24" s="669" t="s">
        <v>778</v>
      </c>
      <c r="B24" s="670"/>
      <c r="C24" s="670"/>
      <c r="D24" s="670"/>
      <c r="E24" s="670"/>
      <c r="F24" s="671"/>
    </row>
    <row r="25" spans="1:6" ht="21.75" customHeight="1">
      <c r="A25" s="678" t="s">
        <v>607</v>
      </c>
      <c r="B25" s="679"/>
      <c r="C25" s="679"/>
      <c r="D25" s="679"/>
      <c r="E25" s="679"/>
      <c r="F25" s="680"/>
    </row>
    <row r="26" spans="1:6" ht="48" customHeight="1">
      <c r="A26" s="681"/>
      <c r="B26" s="682"/>
      <c r="C26" s="682"/>
      <c r="D26" s="682"/>
      <c r="E26" s="682"/>
      <c r="F26" s="683"/>
    </row>
    <row r="27" spans="1:6" ht="18" customHeight="1">
      <c r="A27" s="669" t="s">
        <v>608</v>
      </c>
      <c r="B27" s="670"/>
      <c r="C27" s="670"/>
      <c r="D27" s="670"/>
      <c r="E27" s="670"/>
      <c r="F27" s="671"/>
    </row>
    <row r="28" spans="1:6" ht="27.75" customHeight="1">
      <c r="A28" s="684" t="s">
        <v>609</v>
      </c>
      <c r="B28" s="685"/>
      <c r="C28" s="685"/>
      <c r="D28" s="686" t="s">
        <v>610</v>
      </c>
      <c r="E28" s="686"/>
      <c r="F28" s="687"/>
    </row>
    <row r="29" spans="1:6" ht="53.1" customHeight="1">
      <c r="A29" s="672"/>
      <c r="B29" s="673"/>
      <c r="C29" s="673"/>
      <c r="D29" s="673"/>
      <c r="E29" s="673"/>
      <c r="F29" s="674"/>
    </row>
    <row r="30" spans="1:6" ht="21" customHeight="1">
      <c r="A30" s="675" t="s">
        <v>611</v>
      </c>
      <c r="B30" s="676"/>
      <c r="C30" s="676"/>
      <c r="D30" s="676" t="s">
        <v>612</v>
      </c>
      <c r="E30" s="676"/>
      <c r="F30" s="677"/>
    </row>
  </sheetData>
  <mergeCells count="41"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  <mergeCell ref="B20:D20"/>
    <mergeCell ref="B21:D21"/>
    <mergeCell ref="A22:F22"/>
    <mergeCell ref="A23:F23"/>
    <mergeCell ref="A24:F24"/>
    <mergeCell ref="B15:D15"/>
    <mergeCell ref="B16:D16"/>
    <mergeCell ref="B17:D17"/>
    <mergeCell ref="B18:D18"/>
    <mergeCell ref="B19:D19"/>
    <mergeCell ref="A11:B11"/>
    <mergeCell ref="E11:F11"/>
    <mergeCell ref="A12:F12"/>
    <mergeCell ref="B13:D13"/>
    <mergeCell ref="A14:D14"/>
    <mergeCell ref="A8:B8"/>
    <mergeCell ref="E8:F8"/>
    <mergeCell ref="A9:B9"/>
    <mergeCell ref="E9:F9"/>
    <mergeCell ref="A10:B10"/>
    <mergeCell ref="E10:F10"/>
    <mergeCell ref="A5:B5"/>
    <mergeCell ref="E5:F5"/>
    <mergeCell ref="A6:F6"/>
    <mergeCell ref="A7:B7"/>
    <mergeCell ref="E7:F7"/>
    <mergeCell ref="A1:F1"/>
    <mergeCell ref="E2:F2"/>
    <mergeCell ref="A3:B3"/>
    <mergeCell ref="E3:F3"/>
    <mergeCell ref="A4:B4"/>
    <mergeCell ref="E4:F4"/>
  </mergeCells>
  <phoneticPr fontId="26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N7" sqref="N7"/>
    </sheetView>
  </sheetViews>
  <sheetFormatPr defaultColWidth="10.625" defaultRowHeight="14.25"/>
  <cols>
    <col min="1" max="16384" width="10.625" style="3"/>
  </cols>
  <sheetData>
    <row r="1" spans="1:8" ht="60" customHeight="1">
      <c r="A1" s="688" t="s">
        <v>613</v>
      </c>
      <c r="B1" s="688"/>
      <c r="C1" s="688"/>
      <c r="D1" s="688"/>
      <c r="E1" s="688"/>
      <c r="F1" s="688"/>
      <c r="G1" s="688"/>
      <c r="H1" s="688"/>
    </row>
    <row r="2" spans="1:8" ht="26.25" customHeight="1">
      <c r="A2" s="86"/>
      <c r="D2" s="689" t="s">
        <v>779</v>
      </c>
      <c r="E2" s="408"/>
    </row>
    <row r="3" spans="1:8" ht="30" customHeight="1">
      <c r="A3" s="3" t="s">
        <v>170</v>
      </c>
      <c r="B3" s="87" t="s">
        <v>205</v>
      </c>
      <c r="C3" s="87"/>
      <c r="H3" s="36" t="s">
        <v>171</v>
      </c>
    </row>
    <row r="4" spans="1:8" ht="48" customHeight="1">
      <c r="A4" s="74" t="s">
        <v>614</v>
      </c>
      <c r="B4" s="38" t="s">
        <v>615</v>
      </c>
      <c r="C4" s="38" t="s">
        <v>616</v>
      </c>
      <c r="D4" s="38" t="s">
        <v>617</v>
      </c>
      <c r="E4" s="38" t="s">
        <v>618</v>
      </c>
      <c r="F4" s="38" t="s">
        <v>619</v>
      </c>
      <c r="G4" s="38" t="s">
        <v>620</v>
      </c>
      <c r="H4" s="88" t="s">
        <v>621</v>
      </c>
    </row>
    <row r="5" spans="1:8" ht="30" customHeight="1">
      <c r="A5" s="78"/>
      <c r="B5" s="79"/>
      <c r="C5" s="79"/>
      <c r="D5" s="79"/>
      <c r="E5" s="79"/>
      <c r="F5" s="79"/>
      <c r="G5" s="89"/>
      <c r="H5" s="90"/>
    </row>
    <row r="6" spans="1:8" ht="30" customHeight="1">
      <c r="A6" s="78"/>
      <c r="B6" s="79"/>
      <c r="C6" s="79"/>
      <c r="D6" s="79"/>
      <c r="E6" s="79"/>
      <c r="F6" s="79"/>
      <c r="G6" s="89"/>
      <c r="H6" s="90"/>
    </row>
    <row r="7" spans="1:8" ht="30" customHeight="1">
      <c r="A7" s="78"/>
      <c r="B7" s="79"/>
      <c r="C7" s="79"/>
      <c r="D7" s="79"/>
      <c r="E7" s="79"/>
      <c r="F7" s="79"/>
      <c r="G7" s="89"/>
      <c r="H7" s="90"/>
    </row>
    <row r="8" spans="1:8" ht="30" customHeight="1">
      <c r="A8" s="78"/>
      <c r="B8" s="79"/>
      <c r="C8" s="79"/>
      <c r="D8" s="79"/>
      <c r="E8" s="79"/>
      <c r="F8" s="79"/>
      <c r="G8" s="89"/>
      <c r="H8" s="90"/>
    </row>
    <row r="9" spans="1:8" ht="30" customHeight="1">
      <c r="A9" s="78"/>
      <c r="B9" s="79"/>
      <c r="C9" s="79"/>
      <c r="D9" s="79"/>
      <c r="E9" s="79"/>
      <c r="F9" s="79"/>
      <c r="G9" s="89"/>
      <c r="H9" s="90"/>
    </row>
    <row r="10" spans="1:8" ht="30" customHeight="1">
      <c r="A10" s="78"/>
      <c r="B10" s="79"/>
      <c r="C10" s="79"/>
      <c r="D10" s="79"/>
      <c r="E10" s="79"/>
      <c r="F10" s="79"/>
      <c r="G10" s="89"/>
      <c r="H10" s="90"/>
    </row>
    <row r="11" spans="1:8" ht="30" customHeight="1">
      <c r="A11" s="78"/>
      <c r="B11" s="79"/>
      <c r="C11" s="79"/>
      <c r="D11" s="79"/>
      <c r="E11" s="79"/>
      <c r="F11" s="79"/>
      <c r="G11" s="89"/>
      <c r="H11" s="90"/>
    </row>
    <row r="12" spans="1:8" ht="30" customHeight="1">
      <c r="A12" s="78"/>
      <c r="B12" s="79"/>
      <c r="C12" s="79"/>
      <c r="D12" s="79"/>
      <c r="E12" s="79"/>
      <c r="F12" s="79"/>
      <c r="G12" s="89"/>
      <c r="H12" s="90"/>
    </row>
    <row r="13" spans="1:8" ht="30" customHeight="1">
      <c r="A13" s="78"/>
      <c r="B13" s="79"/>
      <c r="C13" s="79"/>
      <c r="D13" s="79"/>
      <c r="E13" s="79"/>
      <c r="F13" s="79"/>
      <c r="G13" s="89"/>
      <c r="H13" s="90"/>
    </row>
    <row r="14" spans="1:8" ht="30" customHeight="1">
      <c r="A14" s="78"/>
      <c r="B14" s="79"/>
      <c r="C14" s="79"/>
      <c r="D14" s="79"/>
      <c r="E14" s="79"/>
      <c r="F14" s="79"/>
      <c r="G14" s="89"/>
      <c r="H14" s="90"/>
    </row>
    <row r="15" spans="1:8" ht="30" customHeight="1">
      <c r="A15" s="78"/>
      <c r="B15" s="79"/>
      <c r="C15" s="79"/>
      <c r="D15" s="79"/>
      <c r="E15" s="79"/>
      <c r="F15" s="79"/>
      <c r="G15" s="89"/>
      <c r="H15" s="90"/>
    </row>
    <row r="16" spans="1:8" ht="30" customHeight="1">
      <c r="A16" s="78"/>
      <c r="B16" s="79"/>
      <c r="C16" s="79"/>
      <c r="D16" s="79"/>
      <c r="E16" s="79"/>
      <c r="F16" s="79"/>
      <c r="G16" s="89"/>
      <c r="H16" s="90"/>
    </row>
    <row r="17" spans="1:8" ht="30" customHeight="1">
      <c r="A17" s="78"/>
      <c r="B17" s="79"/>
      <c r="C17" s="79"/>
      <c r="D17" s="79"/>
      <c r="E17" s="79"/>
      <c r="F17" s="79"/>
      <c r="G17" s="89"/>
      <c r="H17" s="90"/>
    </row>
    <row r="18" spans="1:8" ht="30" customHeight="1">
      <c r="A18" s="78"/>
      <c r="B18" s="79"/>
      <c r="C18" s="79"/>
      <c r="D18" s="79"/>
      <c r="E18" s="79"/>
      <c r="F18" s="79"/>
      <c r="G18" s="89"/>
      <c r="H18" s="90"/>
    </row>
    <row r="19" spans="1:8" ht="30" customHeight="1">
      <c r="A19" s="91" t="s">
        <v>195</v>
      </c>
      <c r="B19" s="79"/>
      <c r="C19" s="79"/>
      <c r="D19" s="79"/>
      <c r="E19" s="79"/>
      <c r="F19" s="79"/>
      <c r="G19" s="89"/>
      <c r="H19" s="90"/>
    </row>
    <row r="20" spans="1:8" ht="67.5" customHeight="1">
      <c r="A20" s="45" t="s">
        <v>236</v>
      </c>
      <c r="B20" s="92" t="s">
        <v>8</v>
      </c>
      <c r="C20" s="690" t="s">
        <v>622</v>
      </c>
      <c r="D20" s="690"/>
      <c r="E20" s="93" t="s">
        <v>219</v>
      </c>
      <c r="F20" s="49" t="s">
        <v>220</v>
      </c>
      <c r="G20" s="691" t="s">
        <v>221</v>
      </c>
      <c r="H20" s="692"/>
    </row>
    <row r="21" spans="1:8" ht="21.75" customHeight="1"/>
  </sheetData>
  <mergeCells count="4">
    <mergeCell ref="A1:H1"/>
    <mergeCell ref="D2:E2"/>
    <mergeCell ref="C20:D20"/>
    <mergeCell ref="G20:H20"/>
  </mergeCells>
  <phoneticPr fontId="26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Q8" sqref="Q8"/>
    </sheetView>
  </sheetViews>
  <sheetFormatPr defaultColWidth="6.625" defaultRowHeight="14.25"/>
  <cols>
    <col min="1" max="16384" width="6.625" style="3"/>
  </cols>
  <sheetData>
    <row r="1" spans="1:13" ht="25.5">
      <c r="A1" s="504" t="s">
        <v>623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3" ht="25.5">
      <c r="B2" s="35"/>
      <c r="D2"/>
      <c r="F2" s="333" t="s">
        <v>780</v>
      </c>
    </row>
    <row r="3" spans="1:13" ht="20.25" customHeight="1">
      <c r="A3" s="693" t="s">
        <v>223</v>
      </c>
      <c r="B3" s="693"/>
      <c r="C3" s="693"/>
      <c r="D3" s="693"/>
      <c r="F3" s="36"/>
      <c r="M3" s="36" t="s">
        <v>624</v>
      </c>
    </row>
    <row r="4" spans="1:13" s="73" customFormat="1" ht="33.75" customHeight="1">
      <c r="A4" s="598" t="s">
        <v>625</v>
      </c>
      <c r="B4" s="600" t="s">
        <v>626</v>
      </c>
      <c r="C4" s="600" t="s">
        <v>627</v>
      </c>
      <c r="D4" s="600" t="s">
        <v>628</v>
      </c>
      <c r="E4" s="600" t="s">
        <v>629</v>
      </c>
      <c r="F4" s="600"/>
      <c r="G4" s="600"/>
      <c r="H4" s="600" t="s">
        <v>630</v>
      </c>
      <c r="I4" s="600"/>
      <c r="J4" s="600"/>
      <c r="K4" s="600"/>
      <c r="L4" s="600"/>
      <c r="M4" s="600" t="s">
        <v>194</v>
      </c>
    </row>
    <row r="5" spans="1:13" s="73" customFormat="1" ht="51" customHeight="1">
      <c r="A5" s="599"/>
      <c r="B5" s="591"/>
      <c r="C5" s="591"/>
      <c r="D5" s="591"/>
      <c r="E5" s="71" t="s">
        <v>631</v>
      </c>
      <c r="F5" s="71" t="s">
        <v>632</v>
      </c>
      <c r="G5" s="71" t="s">
        <v>633</v>
      </c>
      <c r="H5" s="76" t="s">
        <v>634</v>
      </c>
      <c r="I5" s="76" t="s">
        <v>635</v>
      </c>
      <c r="J5" s="76" t="s">
        <v>636</v>
      </c>
      <c r="K5" s="71" t="s">
        <v>637</v>
      </c>
      <c r="L5" s="71" t="s">
        <v>638</v>
      </c>
      <c r="M5" s="591"/>
    </row>
    <row r="6" spans="1:13" s="73" customFormat="1" ht="39.950000000000003" customHeight="1">
      <c r="A6" s="75"/>
      <c r="B6" s="71"/>
      <c r="C6" s="71"/>
      <c r="D6" s="71"/>
      <c r="E6" s="71"/>
      <c r="F6" s="71"/>
      <c r="G6" s="71"/>
      <c r="H6" s="77"/>
      <c r="I6" s="84"/>
      <c r="J6" s="85"/>
      <c r="K6" s="71"/>
      <c r="L6" s="71"/>
      <c r="M6" s="71"/>
    </row>
    <row r="7" spans="1:13" s="73" customFormat="1" ht="39.950000000000003" customHeight="1">
      <c r="A7" s="4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s="73" customFormat="1" ht="39.950000000000003" customHeight="1">
      <c r="A8" s="4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s="73" customFormat="1" ht="39.950000000000003" customHeight="1">
      <c r="A9" s="4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s="73" customFormat="1" ht="39.950000000000003" customHeight="1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s="73" customFormat="1" ht="39.950000000000003" customHeight="1">
      <c r="A11" s="44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39.950000000000003" customHeight="1">
      <c r="A12" s="78"/>
      <c r="B12" s="79"/>
      <c r="C12" s="42"/>
      <c r="D12" s="80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39.950000000000003" customHeight="1">
      <c r="A13" s="78"/>
      <c r="B13" s="79"/>
      <c r="C13" s="43"/>
      <c r="D13" s="80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39.950000000000003" customHeight="1">
      <c r="A14" s="78"/>
      <c r="B14" s="79"/>
      <c r="C14" s="43"/>
      <c r="D14" s="80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39.950000000000003" customHeight="1">
      <c r="A15" s="78"/>
      <c r="B15" s="79"/>
      <c r="C15" s="43"/>
      <c r="D15" s="80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67.5" customHeight="1">
      <c r="A16" s="694" t="s">
        <v>236</v>
      </c>
      <c r="B16" s="695"/>
      <c r="C16" s="81" t="s">
        <v>8</v>
      </c>
      <c r="D16" s="82"/>
      <c r="E16" s="696" t="s">
        <v>639</v>
      </c>
      <c r="F16" s="695"/>
      <c r="G16" s="81" t="s">
        <v>219</v>
      </c>
      <c r="H16" s="83"/>
      <c r="I16" s="82"/>
      <c r="J16" s="696" t="s">
        <v>640</v>
      </c>
      <c r="K16" s="695"/>
      <c r="L16" s="81" t="s">
        <v>221</v>
      </c>
      <c r="M16" s="82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6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5" sqref="D5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513" t="s">
        <v>641</v>
      </c>
      <c r="B1" s="513"/>
      <c r="C1" s="513"/>
      <c r="D1" s="513"/>
      <c r="E1" s="513"/>
    </row>
    <row r="2" spans="1:5" ht="25.5" customHeight="1">
      <c r="A2" s="697">
        <v>43664</v>
      </c>
      <c r="B2" s="700"/>
      <c r="C2" s="700"/>
      <c r="D2" s="700"/>
      <c r="E2" s="700"/>
    </row>
    <row r="3" spans="1:5" ht="24.95" customHeight="1">
      <c r="A3" s="68" t="s">
        <v>642</v>
      </c>
      <c r="B3" s="38" t="s">
        <v>643</v>
      </c>
      <c r="C3" s="38" t="s">
        <v>644</v>
      </c>
      <c r="D3" s="38" t="s">
        <v>645</v>
      </c>
      <c r="E3" s="69" t="s">
        <v>194</v>
      </c>
    </row>
    <row r="4" spans="1:5" ht="24.95" customHeight="1">
      <c r="A4" s="70" t="s">
        <v>561</v>
      </c>
      <c r="B4" s="71"/>
      <c r="C4" s="71"/>
      <c r="D4" s="71"/>
      <c r="E4" s="72"/>
    </row>
    <row r="5" spans="1:5" ht="24.95" customHeight="1" thickBot="1">
      <c r="A5" s="49"/>
      <c r="B5" s="47"/>
      <c r="C5" s="47"/>
      <c r="D5" s="47"/>
      <c r="E5" s="50"/>
    </row>
    <row r="6" spans="1:5">
      <c r="A6" s="27" t="s">
        <v>167</v>
      </c>
      <c r="B6" s="27" t="s">
        <v>8</v>
      </c>
      <c r="C6" s="364" t="s">
        <v>509</v>
      </c>
      <c r="D6" s="701" t="s">
        <v>755</v>
      </c>
      <c r="E6" s="702"/>
    </row>
    <row r="7" spans="1:5">
      <c r="A7" s="27"/>
      <c r="B7" s="27"/>
      <c r="C7" s="698" t="s">
        <v>850</v>
      </c>
      <c r="D7" s="699"/>
      <c r="E7" s="699"/>
    </row>
    <row r="8" spans="1:5">
      <c r="A8" s="27"/>
      <c r="B8" s="27"/>
      <c r="C8" s="27"/>
      <c r="D8" s="27"/>
      <c r="E8" s="27"/>
    </row>
    <row r="9" spans="1:5" ht="33.75" customHeight="1"/>
    <row r="10" spans="1:5" ht="22.5">
      <c r="A10" s="513" t="s">
        <v>646</v>
      </c>
      <c r="B10" s="513"/>
      <c r="C10" s="513"/>
      <c r="D10" s="513"/>
      <c r="E10" s="513"/>
    </row>
    <row r="11" spans="1:5" ht="21.75" customHeight="1">
      <c r="C11" s="697">
        <v>43664</v>
      </c>
      <c r="D11" s="507"/>
    </row>
    <row r="12" spans="1:5" ht="29.25" customHeight="1">
      <c r="A12" s="68" t="s">
        <v>642</v>
      </c>
      <c r="B12" s="38" t="s">
        <v>647</v>
      </c>
      <c r="C12" s="38" t="s">
        <v>648</v>
      </c>
      <c r="D12" s="38" t="s">
        <v>649</v>
      </c>
      <c r="E12" s="69" t="s">
        <v>194</v>
      </c>
    </row>
    <row r="13" spans="1:5" ht="36" customHeight="1">
      <c r="A13" s="70"/>
      <c r="B13" s="71"/>
      <c r="C13" s="71"/>
      <c r="D13" s="71"/>
      <c r="E13" s="72"/>
    </row>
    <row r="14" spans="1:5" ht="24.95" customHeight="1" thickBot="1">
      <c r="A14" s="49"/>
      <c r="B14" s="47"/>
      <c r="C14" s="47"/>
      <c r="D14" s="47"/>
      <c r="E14" s="50"/>
    </row>
    <row r="15" spans="1:5">
      <c r="A15" s="27" t="s">
        <v>167</v>
      </c>
      <c r="B15" s="27" t="s">
        <v>8</v>
      </c>
      <c r="C15" s="364" t="s">
        <v>509</v>
      </c>
      <c r="D15" s="701" t="s">
        <v>755</v>
      </c>
      <c r="E15" s="702"/>
    </row>
    <row r="16" spans="1:5">
      <c r="C16" s="698" t="s">
        <v>850</v>
      </c>
      <c r="D16" s="699"/>
      <c r="E16" s="699"/>
    </row>
    <row r="18" spans="1:1">
      <c r="A18" t="s">
        <v>650</v>
      </c>
    </row>
  </sheetData>
  <mergeCells count="8">
    <mergeCell ref="C11:D11"/>
    <mergeCell ref="C16:E16"/>
    <mergeCell ref="A1:E1"/>
    <mergeCell ref="A2:E2"/>
    <mergeCell ref="C7:E7"/>
    <mergeCell ref="A10:E10"/>
    <mergeCell ref="D6:E6"/>
    <mergeCell ref="D15:E1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28" sqref="L28"/>
    </sheetView>
  </sheetViews>
  <sheetFormatPr defaultColWidth="9" defaultRowHeight="14.25"/>
  <sheetData>
    <row r="1" spans="1:11" ht="25.5">
      <c r="A1" s="711" t="s">
        <v>651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</row>
    <row r="2" spans="1:11" ht="15.75">
      <c r="A2" s="52"/>
      <c r="D2" s="712">
        <v>43664</v>
      </c>
      <c r="E2" s="514"/>
      <c r="F2" s="514"/>
      <c r="G2" s="514"/>
      <c r="I2" s="515" t="s">
        <v>652</v>
      </c>
      <c r="J2" s="515"/>
      <c r="K2" s="515"/>
    </row>
    <row r="3" spans="1:11">
      <c r="A3" s="587" t="s">
        <v>653</v>
      </c>
      <c r="B3" s="704" t="s">
        <v>654</v>
      </c>
      <c r="C3" s="704" t="s">
        <v>655</v>
      </c>
      <c r="D3" s="707" t="s">
        <v>656</v>
      </c>
      <c r="E3" s="587"/>
      <c r="F3" s="704" t="s">
        <v>657</v>
      </c>
      <c r="G3" s="704" t="s">
        <v>658</v>
      </c>
      <c r="H3" s="707" t="s">
        <v>659</v>
      </c>
      <c r="I3" s="702"/>
      <c r="J3" s="702"/>
      <c r="K3" s="702"/>
    </row>
    <row r="4" spans="1:11">
      <c r="A4" s="703"/>
      <c r="B4" s="705"/>
      <c r="C4" s="705"/>
      <c r="D4" s="708"/>
      <c r="E4" s="703"/>
      <c r="F4" s="705"/>
      <c r="G4" s="705"/>
      <c r="H4" s="709"/>
      <c r="I4" s="710"/>
      <c r="J4" s="710"/>
      <c r="K4" s="710"/>
    </row>
    <row r="5" spans="1:11">
      <c r="A5" s="703" t="s">
        <v>188</v>
      </c>
      <c r="B5" s="705"/>
      <c r="C5" s="705" t="s">
        <v>660</v>
      </c>
      <c r="D5" s="708" t="s">
        <v>661</v>
      </c>
      <c r="E5" s="703"/>
      <c r="F5" s="705" t="s">
        <v>662</v>
      </c>
      <c r="G5" s="705" t="s">
        <v>663</v>
      </c>
      <c r="H5" s="54" t="s">
        <v>664</v>
      </c>
      <c r="I5" s="54" t="s">
        <v>665</v>
      </c>
      <c r="J5" s="54" t="s">
        <v>666</v>
      </c>
      <c r="K5" s="66" t="s">
        <v>667</v>
      </c>
    </row>
    <row r="6" spans="1:11">
      <c r="A6" s="588"/>
      <c r="B6" s="706"/>
      <c r="C6" s="706"/>
      <c r="D6" s="709"/>
      <c r="E6" s="588"/>
      <c r="F6" s="706"/>
      <c r="G6" s="706"/>
      <c r="H6" s="55" t="s">
        <v>668</v>
      </c>
      <c r="I6" s="55" t="s">
        <v>669</v>
      </c>
      <c r="J6" s="55" t="s">
        <v>670</v>
      </c>
      <c r="K6" s="53" t="s">
        <v>671</v>
      </c>
    </row>
    <row r="7" spans="1:11" ht="15.75">
      <c r="A7" s="56" t="s">
        <v>672</v>
      </c>
      <c r="B7" s="17"/>
      <c r="C7" s="17"/>
      <c r="D7" s="32"/>
      <c r="E7" s="57"/>
      <c r="F7" s="17"/>
      <c r="G7" s="17"/>
      <c r="H7" s="17"/>
      <c r="I7" s="17"/>
      <c r="J7" s="17"/>
      <c r="K7" s="32"/>
    </row>
    <row r="8" spans="1:11" ht="15.75">
      <c r="A8" s="58"/>
      <c r="B8" s="59"/>
      <c r="C8" s="17"/>
      <c r="D8" s="60"/>
      <c r="E8" s="57"/>
      <c r="F8" s="61"/>
      <c r="G8" s="17"/>
      <c r="H8" s="17"/>
      <c r="I8" s="67"/>
      <c r="J8" s="17"/>
      <c r="K8" s="32"/>
    </row>
    <row r="9" spans="1:11" ht="15.75">
      <c r="A9" s="57"/>
      <c r="B9" s="59"/>
      <c r="C9" s="17"/>
      <c r="D9" s="62"/>
      <c r="E9" s="57"/>
      <c r="F9" s="63"/>
      <c r="G9" s="17"/>
      <c r="H9" s="17"/>
      <c r="I9" s="67"/>
      <c r="J9" s="17"/>
      <c r="K9" s="32"/>
    </row>
    <row r="10" spans="1:11">
      <c r="A10" s="57"/>
      <c r="B10" s="17"/>
      <c r="C10" s="17"/>
      <c r="D10" s="32"/>
      <c r="E10" s="57"/>
      <c r="F10" s="17"/>
      <c r="G10" s="17"/>
      <c r="H10" s="17"/>
      <c r="I10" s="17"/>
      <c r="J10" s="17"/>
      <c r="K10" s="32"/>
    </row>
    <row r="11" spans="1:11">
      <c r="A11" s="57"/>
      <c r="B11" s="17"/>
      <c r="C11" s="17"/>
      <c r="D11" s="32"/>
      <c r="E11" s="57"/>
      <c r="F11" s="17"/>
      <c r="G11" s="17"/>
      <c r="H11" s="17"/>
      <c r="I11" s="17"/>
      <c r="J11" s="17"/>
      <c r="K11" s="32"/>
    </row>
    <row r="12" spans="1:11">
      <c r="A12" s="57"/>
      <c r="B12" s="17"/>
      <c r="C12" s="17"/>
      <c r="D12" s="32"/>
      <c r="E12" s="57"/>
      <c r="F12" s="17"/>
      <c r="G12" s="17"/>
      <c r="H12" s="17"/>
      <c r="I12" s="17"/>
      <c r="J12" s="17"/>
      <c r="K12" s="32"/>
    </row>
    <row r="13" spans="1:11">
      <c r="A13" s="57"/>
      <c r="B13" s="17"/>
      <c r="C13" s="17"/>
      <c r="D13" s="32"/>
      <c r="E13" s="57"/>
      <c r="F13" s="17"/>
      <c r="G13" s="17"/>
      <c r="H13" s="17"/>
      <c r="I13" s="17"/>
      <c r="J13" s="17"/>
      <c r="K13" s="32"/>
    </row>
    <row r="14" spans="1:11">
      <c r="A14" s="57"/>
      <c r="B14" s="17"/>
      <c r="C14" s="17"/>
      <c r="D14" s="32"/>
      <c r="E14" s="57"/>
      <c r="F14" s="17"/>
      <c r="G14" s="17"/>
      <c r="H14" s="17"/>
      <c r="I14" s="17"/>
      <c r="J14" s="17"/>
      <c r="K14" s="32"/>
    </row>
    <row r="15" spans="1:11">
      <c r="A15" s="57"/>
      <c r="B15" s="17"/>
      <c r="C15" s="17"/>
      <c r="D15" s="32"/>
      <c r="E15" s="57"/>
      <c r="F15" s="17"/>
      <c r="G15" s="17"/>
      <c r="H15" s="17"/>
      <c r="I15" s="17"/>
      <c r="J15" s="17"/>
      <c r="K15" s="32"/>
    </row>
    <row r="16" spans="1:11">
      <c r="A16" s="57"/>
      <c r="B16" s="17"/>
      <c r="C16" s="17"/>
      <c r="D16" s="32"/>
      <c r="E16" s="57"/>
      <c r="F16" s="17"/>
      <c r="G16" s="17"/>
      <c r="H16" s="17"/>
      <c r="I16" s="17"/>
      <c r="J16" s="17"/>
      <c r="K16" s="32"/>
    </row>
    <row r="17" spans="1:11">
      <c r="A17" s="57"/>
      <c r="B17" s="17"/>
      <c r="C17" s="17"/>
      <c r="D17" s="32"/>
      <c r="E17" s="57"/>
      <c r="F17" s="17"/>
      <c r="G17" s="17"/>
      <c r="H17" s="17"/>
      <c r="I17" s="17"/>
      <c r="J17" s="17"/>
      <c r="K17" s="32"/>
    </row>
    <row r="18" spans="1:11">
      <c r="A18" s="57"/>
      <c r="B18" s="17"/>
      <c r="C18" s="17"/>
      <c r="D18" s="32"/>
      <c r="E18" s="57"/>
      <c r="F18" s="17"/>
      <c r="G18" s="17"/>
      <c r="H18" s="17"/>
      <c r="I18" s="17"/>
      <c r="J18" s="17"/>
      <c r="K18" s="32"/>
    </row>
    <row r="19" spans="1:11">
      <c r="A19" s="57"/>
      <c r="B19" s="17"/>
      <c r="C19" s="17"/>
      <c r="D19" s="32"/>
      <c r="E19" s="57"/>
      <c r="F19" s="17"/>
      <c r="G19" s="17"/>
      <c r="H19" s="17"/>
      <c r="I19" s="17"/>
      <c r="J19" s="17"/>
      <c r="K19" s="32"/>
    </row>
    <row r="20" spans="1:11">
      <c r="A20" s="57"/>
      <c r="B20" s="17"/>
      <c r="C20" s="17"/>
      <c r="D20" s="32"/>
      <c r="E20" s="57"/>
      <c r="F20" s="17"/>
      <c r="G20" s="17"/>
      <c r="H20" s="17"/>
      <c r="I20" s="17"/>
      <c r="J20" s="17"/>
      <c r="K20" s="32"/>
    </row>
    <row r="21" spans="1:11">
      <c r="A21" s="64"/>
      <c r="B21" s="24"/>
      <c r="C21" s="24"/>
      <c r="D21" s="65"/>
      <c r="E21" s="64"/>
      <c r="F21" s="24"/>
      <c r="G21" s="24"/>
      <c r="H21" s="24"/>
      <c r="I21" s="24"/>
      <c r="J21" s="24"/>
      <c r="K21" s="65"/>
    </row>
    <row r="22" spans="1:11">
      <c r="A22" t="s">
        <v>673</v>
      </c>
      <c r="E22" t="s">
        <v>509</v>
      </c>
      <c r="H22" s="713" t="s">
        <v>674</v>
      </c>
      <c r="I22" s="713"/>
    </row>
    <row r="23" spans="1:11" ht="23.25" customHeight="1">
      <c r="H23" s="506" t="s">
        <v>850</v>
      </c>
      <c r="I23" s="507"/>
      <c r="J23" s="507"/>
      <c r="K23" s="507"/>
    </row>
  </sheetData>
  <mergeCells count="17"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  <mergeCell ref="D5:E6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7" sqref="F7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504" t="s">
        <v>675</v>
      </c>
      <c r="B1" s="504"/>
      <c r="C1" s="504"/>
      <c r="D1" s="504"/>
      <c r="E1" s="504"/>
      <c r="F1" s="504"/>
      <c r="G1" s="504"/>
    </row>
    <row r="2" spans="1:7" ht="30" customHeight="1">
      <c r="A2" s="3"/>
      <c r="C2" s="333" t="s">
        <v>781</v>
      </c>
      <c r="F2" s="3"/>
    </row>
    <row r="3" spans="1:7" ht="28.5" customHeight="1">
      <c r="A3" s="3" t="s">
        <v>170</v>
      </c>
      <c r="B3" s="3" t="s">
        <v>205</v>
      </c>
      <c r="C3" s="3"/>
      <c r="D3" s="3"/>
      <c r="F3" s="3"/>
      <c r="G3" s="36" t="s">
        <v>59</v>
      </c>
    </row>
    <row r="4" spans="1:7" ht="50.25" customHeight="1">
      <c r="A4" s="37" t="s">
        <v>676</v>
      </c>
      <c r="B4" s="38" t="s">
        <v>677</v>
      </c>
      <c r="C4" s="38" t="s">
        <v>678</v>
      </c>
      <c r="D4" s="38" t="s">
        <v>679</v>
      </c>
      <c r="E4" s="38" t="s">
        <v>680</v>
      </c>
      <c r="F4" s="39" t="s">
        <v>681</v>
      </c>
      <c r="G4" s="40" t="s">
        <v>682</v>
      </c>
    </row>
    <row r="5" spans="1:7" ht="30" customHeight="1">
      <c r="A5" s="41"/>
      <c r="B5" s="42"/>
      <c r="C5" s="42"/>
      <c r="D5" s="42"/>
      <c r="E5" s="42"/>
      <c r="F5" s="17"/>
      <c r="G5" s="22"/>
    </row>
    <row r="6" spans="1:7" ht="30" customHeight="1">
      <c r="A6" s="41"/>
      <c r="B6" s="42"/>
      <c r="C6" s="42"/>
      <c r="D6" s="42"/>
      <c r="E6" s="42"/>
      <c r="F6" s="17"/>
      <c r="G6" s="22"/>
    </row>
    <row r="7" spans="1:7" ht="30" customHeight="1">
      <c r="A7" s="41"/>
      <c r="B7" s="42"/>
      <c r="C7" s="42"/>
      <c r="D7" s="42"/>
      <c r="E7" s="42"/>
      <c r="F7" s="17"/>
      <c r="G7" s="22"/>
    </row>
    <row r="8" spans="1:7" ht="30" customHeight="1">
      <c r="A8" s="41"/>
      <c r="B8" s="42"/>
      <c r="C8" s="42"/>
      <c r="D8" s="42"/>
      <c r="E8" s="42"/>
      <c r="F8" s="17"/>
      <c r="G8" s="22"/>
    </row>
    <row r="9" spans="1:7" ht="30" customHeight="1">
      <c r="A9" s="41"/>
      <c r="B9" s="42"/>
      <c r="C9" s="42"/>
      <c r="D9" s="42"/>
      <c r="E9" s="42"/>
      <c r="F9" s="17"/>
      <c r="G9" s="22"/>
    </row>
    <row r="10" spans="1:7" ht="30" customHeight="1">
      <c r="A10" s="41"/>
      <c r="B10" s="42"/>
      <c r="C10" s="42"/>
      <c r="D10" s="42"/>
      <c r="E10" s="42"/>
      <c r="F10" s="17"/>
      <c r="G10" s="22"/>
    </row>
    <row r="11" spans="1:7" ht="30" customHeight="1">
      <c r="A11" s="41"/>
      <c r="B11" s="42"/>
      <c r="C11" s="42"/>
      <c r="D11" s="42"/>
      <c r="E11" s="42"/>
      <c r="F11" s="17"/>
      <c r="G11" s="22"/>
    </row>
    <row r="12" spans="1:7" ht="30" customHeight="1">
      <c r="A12" s="41"/>
      <c r="B12" s="42"/>
      <c r="C12" s="42"/>
      <c r="D12" s="42"/>
      <c r="E12" s="42"/>
      <c r="F12" s="17"/>
      <c r="G12" s="22"/>
    </row>
    <row r="13" spans="1:7" ht="30" customHeight="1">
      <c r="A13" s="16"/>
      <c r="B13" s="43"/>
      <c r="C13" s="43"/>
      <c r="D13" s="43"/>
      <c r="E13" s="43"/>
      <c r="F13" s="17"/>
      <c r="G13" s="22"/>
    </row>
    <row r="14" spans="1:7" ht="30" customHeight="1">
      <c r="A14" s="16"/>
      <c r="B14" s="42"/>
      <c r="C14" s="42"/>
      <c r="D14" s="42"/>
      <c r="E14" s="42"/>
      <c r="F14" s="17"/>
      <c r="G14" s="22"/>
    </row>
    <row r="15" spans="1:7" ht="30" customHeight="1">
      <c r="A15" s="16"/>
      <c r="B15" s="42"/>
      <c r="C15" s="42"/>
      <c r="D15" s="42"/>
      <c r="E15" s="42"/>
      <c r="F15" s="17"/>
      <c r="G15" s="22"/>
    </row>
    <row r="16" spans="1:7" ht="30" customHeight="1">
      <c r="A16" s="44"/>
      <c r="B16" s="42"/>
      <c r="C16" s="42"/>
      <c r="D16" s="42"/>
      <c r="E16" s="42"/>
      <c r="F16" s="17"/>
      <c r="G16" s="22"/>
    </row>
    <row r="17" spans="1:7" s="3" customFormat="1" ht="48" customHeight="1">
      <c r="A17" s="45" t="s">
        <v>236</v>
      </c>
      <c r="B17" s="46" t="s">
        <v>8</v>
      </c>
      <c r="C17" s="47" t="s">
        <v>683</v>
      </c>
      <c r="D17" s="48" t="s">
        <v>219</v>
      </c>
      <c r="E17" s="695" t="s">
        <v>684</v>
      </c>
      <c r="F17" s="696"/>
      <c r="G17" s="51" t="s">
        <v>221</v>
      </c>
    </row>
  </sheetData>
  <mergeCells count="2">
    <mergeCell ref="A1:G1"/>
    <mergeCell ref="E17:F17"/>
  </mergeCells>
  <phoneticPr fontId="26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G8" sqref="G8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407" t="s">
        <v>685</v>
      </c>
      <c r="B1" s="407"/>
      <c r="C1" s="407"/>
      <c r="D1" s="407"/>
      <c r="E1" s="407"/>
      <c r="F1" s="407"/>
    </row>
    <row r="2" spans="1:6" ht="21" customHeight="1">
      <c r="A2" s="689" t="s">
        <v>851</v>
      </c>
      <c r="B2" s="408"/>
      <c r="C2" s="408"/>
      <c r="D2" s="408"/>
      <c r="E2" s="408"/>
      <c r="F2" s="408"/>
    </row>
    <row r="3" spans="1:6" ht="45" customHeight="1">
      <c r="A3" s="28" t="s">
        <v>686</v>
      </c>
      <c r="B3" s="29" t="s">
        <v>26</v>
      </c>
      <c r="C3" s="29" t="s">
        <v>687</v>
      </c>
      <c r="D3" s="714" t="s">
        <v>688</v>
      </c>
      <c r="E3" s="714"/>
      <c r="F3" s="30" t="s">
        <v>194</v>
      </c>
    </row>
    <row r="4" spans="1:6" ht="35.1" customHeight="1">
      <c r="A4" s="28"/>
      <c r="B4" s="31"/>
      <c r="C4" s="31"/>
      <c r="D4" s="714"/>
      <c r="E4" s="714"/>
      <c r="F4" s="32"/>
    </row>
    <row r="5" spans="1:6" ht="35.1" customHeight="1">
      <c r="A5" s="33"/>
      <c r="B5" s="31"/>
      <c r="C5" s="31"/>
      <c r="D5" s="714"/>
      <c r="E5" s="714"/>
      <c r="F5" s="32"/>
    </row>
    <row r="6" spans="1:6" ht="35.1" customHeight="1">
      <c r="A6" s="33"/>
      <c r="B6" s="31"/>
      <c r="C6" s="31"/>
      <c r="D6" s="714"/>
      <c r="E6" s="714"/>
      <c r="F6" s="32"/>
    </row>
    <row r="7" spans="1:6" ht="35.1" customHeight="1">
      <c r="A7" s="33"/>
      <c r="B7" s="31"/>
      <c r="C7" s="31"/>
      <c r="D7" s="714"/>
      <c r="E7" s="714"/>
      <c r="F7" s="32"/>
    </row>
    <row r="8" spans="1:6" ht="35.1" customHeight="1">
      <c r="A8" s="33"/>
      <c r="B8" s="31"/>
      <c r="C8" s="31"/>
      <c r="D8" s="714"/>
      <c r="E8" s="714"/>
      <c r="F8" s="32"/>
    </row>
    <row r="9" spans="1:6" ht="35.1" customHeight="1">
      <c r="A9" s="33"/>
      <c r="B9" s="31"/>
      <c r="C9" s="31"/>
      <c r="D9" s="714"/>
      <c r="E9" s="714"/>
      <c r="F9" s="32"/>
    </row>
    <row r="10" spans="1:6" ht="35.1" customHeight="1">
      <c r="A10" s="33"/>
      <c r="B10" s="31"/>
      <c r="C10" s="31"/>
      <c r="D10" s="714"/>
      <c r="E10" s="714"/>
      <c r="F10" s="32"/>
    </row>
    <row r="11" spans="1:6" ht="35.1" customHeight="1">
      <c r="A11" s="33"/>
      <c r="B11" s="31"/>
      <c r="C11" s="31"/>
      <c r="D11" s="714"/>
      <c r="E11" s="714"/>
      <c r="F11" s="32"/>
    </row>
    <row r="12" spans="1:6" ht="35.1" customHeight="1">
      <c r="A12" s="33"/>
      <c r="B12" s="31"/>
      <c r="C12" s="31"/>
      <c r="D12" s="715"/>
      <c r="E12" s="716"/>
      <c r="F12" s="32"/>
    </row>
    <row r="13" spans="1:6" ht="35.1" customHeight="1">
      <c r="A13" s="33"/>
      <c r="B13" s="31"/>
      <c r="C13" s="31"/>
      <c r="D13" s="715"/>
      <c r="E13" s="716"/>
      <c r="F13" s="32"/>
    </row>
    <row r="14" spans="1:6" ht="35.1" customHeight="1">
      <c r="A14" s="33"/>
      <c r="B14" s="31"/>
      <c r="C14" s="31"/>
      <c r="D14" s="715"/>
      <c r="E14" s="716"/>
      <c r="F14" s="32"/>
    </row>
    <row r="15" spans="1:6" ht="35.1" customHeight="1">
      <c r="A15" s="33"/>
      <c r="B15" s="31"/>
      <c r="C15" s="31"/>
      <c r="D15" s="714"/>
      <c r="E15" s="714"/>
      <c r="F15" s="32"/>
    </row>
    <row r="16" spans="1:6" ht="35.1" customHeight="1">
      <c r="A16" s="33"/>
      <c r="B16" s="31"/>
      <c r="C16" s="31"/>
      <c r="D16" s="714"/>
      <c r="E16" s="714"/>
      <c r="F16" s="32"/>
    </row>
    <row r="17" spans="1:5" ht="30" customHeight="1">
      <c r="A17" s="34" t="s">
        <v>689</v>
      </c>
      <c r="B17" s="34"/>
      <c r="C17" s="34"/>
      <c r="D17" s="34"/>
      <c r="E17" s="34"/>
    </row>
  </sheetData>
  <mergeCells count="16">
    <mergeCell ref="D16:E1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F1"/>
    <mergeCell ref="A2:F2"/>
    <mergeCell ref="D3:E3"/>
    <mergeCell ref="D4:E4"/>
    <mergeCell ref="D5:E5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3" sqref="G13"/>
    </sheetView>
  </sheetViews>
  <sheetFormatPr defaultColWidth="9" defaultRowHeight="14.25"/>
  <cols>
    <col min="1" max="1" width="6.375" customWidth="1"/>
    <col min="2" max="2" width="12.5" customWidth="1"/>
    <col min="3" max="3" width="28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711" t="s">
        <v>690</v>
      </c>
      <c r="B1" s="711"/>
      <c r="C1" s="711"/>
      <c r="D1" s="711"/>
      <c r="E1" s="711"/>
      <c r="F1" s="711"/>
      <c r="G1" s="711"/>
      <c r="H1" s="711"/>
    </row>
    <row r="2" spans="1:8" ht="21.75" customHeight="1">
      <c r="C2" s="506" t="s">
        <v>707</v>
      </c>
      <c r="D2" s="507"/>
      <c r="E2" s="507"/>
      <c r="F2" s="507"/>
      <c r="G2" s="507" t="s">
        <v>187</v>
      </c>
      <c r="H2" s="507"/>
    </row>
    <row r="3" spans="1:8" ht="32.25" customHeight="1">
      <c r="A3" s="13" t="s">
        <v>24</v>
      </c>
      <c r="B3" s="14" t="s">
        <v>691</v>
      </c>
      <c r="C3" s="14" t="s">
        <v>347</v>
      </c>
      <c r="D3" s="14" t="s">
        <v>692</v>
      </c>
      <c r="E3" s="14" t="s">
        <v>587</v>
      </c>
      <c r="F3" s="14" t="s">
        <v>693</v>
      </c>
      <c r="G3" s="14" t="s">
        <v>621</v>
      </c>
      <c r="H3" s="15" t="s">
        <v>194</v>
      </c>
    </row>
    <row r="4" spans="1:8" ht="21.95" customHeight="1">
      <c r="A4" s="16"/>
      <c r="B4" s="17"/>
      <c r="C4" s="330"/>
      <c r="D4" s="17"/>
      <c r="E4" s="17"/>
      <c r="F4" s="18"/>
      <c r="G4" s="20"/>
      <c r="H4" s="22"/>
    </row>
    <row r="5" spans="1:8" ht="21.95" customHeight="1">
      <c r="A5" s="16"/>
      <c r="B5" s="17"/>
      <c r="C5" s="330"/>
      <c r="D5" s="17"/>
      <c r="E5" s="17"/>
      <c r="F5" s="18"/>
      <c r="G5" s="20"/>
      <c r="H5" s="22"/>
    </row>
    <row r="6" spans="1:8" ht="21.95" customHeight="1">
      <c r="A6" s="16"/>
      <c r="B6" s="17"/>
      <c r="C6" s="330"/>
      <c r="D6" s="17"/>
      <c r="E6" s="17"/>
      <c r="F6" s="18"/>
      <c r="G6" s="20"/>
      <c r="H6" s="22"/>
    </row>
    <row r="7" spans="1:8" ht="21.95" customHeight="1">
      <c r="A7" s="16"/>
      <c r="B7" s="17"/>
      <c r="C7" s="330"/>
      <c r="D7" s="17"/>
      <c r="E7" s="17"/>
      <c r="F7" s="18"/>
      <c r="G7" s="20"/>
      <c r="H7" s="22"/>
    </row>
    <row r="8" spans="1:8" ht="21.95" customHeight="1">
      <c r="A8" s="23"/>
      <c r="B8" s="24"/>
      <c r="C8" s="24"/>
      <c r="D8" s="24"/>
      <c r="E8" s="24"/>
      <c r="F8" s="24"/>
      <c r="G8" s="24"/>
      <c r="H8" s="25"/>
    </row>
    <row r="9" spans="1:8" ht="21" customHeight="1">
      <c r="A9" s="717" t="s">
        <v>240</v>
      </c>
      <c r="B9" s="717"/>
      <c r="C9" s="717"/>
      <c r="D9" s="713" t="s">
        <v>509</v>
      </c>
      <c r="E9" s="713"/>
      <c r="F9" s="713" t="s">
        <v>510</v>
      </c>
      <c r="G9" s="713"/>
      <c r="H9" s="713"/>
    </row>
    <row r="10" spans="1:8" ht="25.5" customHeight="1">
      <c r="C10" s="26"/>
      <c r="D10" s="26"/>
      <c r="E10" s="26"/>
      <c r="F10" s="698" t="s">
        <v>850</v>
      </c>
      <c r="G10" s="699"/>
      <c r="H10" s="699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6" type="noConversion"/>
  <pageMargins left="0.75" right="0.75" top="1" bottom="1" header="0.50902777777777797" footer="0.5090277777777779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topLeftCell="A7" workbookViewId="0">
      <selection activeCell="D10" sqref="D10"/>
    </sheetView>
  </sheetViews>
  <sheetFormatPr defaultColWidth="9" defaultRowHeight="102.75"/>
  <cols>
    <col min="1" max="1" width="95.875" style="322" customWidth="1"/>
    <col min="2" max="16384" width="9" style="3"/>
  </cols>
  <sheetData>
    <row r="1" spans="1:1" ht="35.1" customHeight="1"/>
    <row r="2" spans="1:1" ht="35.25">
      <c r="A2" s="323" t="s">
        <v>709</v>
      </c>
    </row>
    <row r="3" spans="1:1" ht="47.25" customHeight="1">
      <c r="A3" s="324"/>
    </row>
    <row r="4" spans="1:1" ht="89.25" customHeight="1">
      <c r="A4" s="325" t="s">
        <v>813</v>
      </c>
    </row>
    <row r="5" spans="1:1" ht="53.25" customHeight="1">
      <c r="A5" s="325" t="s">
        <v>833</v>
      </c>
    </row>
    <row r="6" spans="1:1" ht="53.25" customHeight="1">
      <c r="A6" s="326"/>
    </row>
    <row r="7" spans="1:1" ht="54" customHeight="1">
      <c r="A7" s="323" t="s">
        <v>0</v>
      </c>
    </row>
    <row r="8" spans="1:1" ht="26.25" customHeight="1">
      <c r="A8" s="326"/>
    </row>
    <row r="9" spans="1:1" ht="31.5" customHeight="1">
      <c r="A9" s="326"/>
    </row>
    <row r="10" spans="1:1" ht="66.75" customHeight="1">
      <c r="A10" s="325" t="s">
        <v>1</v>
      </c>
    </row>
    <row r="11" spans="1:1" ht="54" customHeight="1">
      <c r="A11" s="327"/>
    </row>
    <row r="12" spans="1:1" ht="39" customHeight="1">
      <c r="A12" s="86" t="s">
        <v>2</v>
      </c>
    </row>
  </sheetData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13" sqref="E13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407" t="s">
        <v>694</v>
      </c>
      <c r="B1" s="407"/>
      <c r="C1" s="407"/>
      <c r="D1" s="407"/>
      <c r="E1" s="407"/>
      <c r="F1" s="407"/>
    </row>
    <row r="2" spans="1:6" ht="18" customHeight="1">
      <c r="A2" s="718" t="s">
        <v>852</v>
      </c>
      <c r="B2" s="710"/>
      <c r="C2" s="710"/>
      <c r="D2" s="710"/>
      <c r="E2" s="710"/>
      <c r="F2" s="710"/>
    </row>
    <row r="3" spans="1:6" s="1" customFormat="1" ht="23.1" customHeight="1">
      <c r="A3" s="4" t="s">
        <v>616</v>
      </c>
      <c r="B3" s="4" t="s">
        <v>695</v>
      </c>
      <c r="C3" s="4" t="s">
        <v>194</v>
      </c>
      <c r="D3" s="4" t="s">
        <v>616</v>
      </c>
      <c r="E3" s="4" t="s">
        <v>695</v>
      </c>
      <c r="F3" s="4" t="s">
        <v>194</v>
      </c>
    </row>
    <row r="4" spans="1:6" ht="23.1" customHeight="1">
      <c r="A4" s="719">
        <v>1</v>
      </c>
      <c r="B4" s="6"/>
      <c r="C4" s="719"/>
      <c r="D4" s="719"/>
      <c r="E4" s="6"/>
      <c r="F4" s="719"/>
    </row>
    <row r="5" spans="1:6" ht="23.1" customHeight="1">
      <c r="A5" s="720"/>
      <c r="B5" s="6"/>
      <c r="C5" s="720"/>
      <c r="D5" s="720"/>
      <c r="E5" s="6"/>
      <c r="F5" s="720"/>
    </row>
    <row r="6" spans="1:6" ht="23.1" customHeight="1">
      <c r="A6" s="719">
        <v>2</v>
      </c>
      <c r="B6" s="6"/>
      <c r="C6" s="721"/>
      <c r="D6" s="719"/>
      <c r="E6" s="6"/>
      <c r="F6" s="719"/>
    </row>
    <row r="7" spans="1:6" ht="23.1" customHeight="1">
      <c r="A7" s="720"/>
      <c r="B7" s="6"/>
      <c r="C7" s="721"/>
      <c r="D7" s="720"/>
      <c r="E7" s="6"/>
      <c r="F7" s="720"/>
    </row>
    <row r="8" spans="1:6" ht="23.1" customHeight="1">
      <c r="A8" s="719">
        <v>3</v>
      </c>
      <c r="B8" s="6"/>
      <c r="C8" s="721"/>
      <c r="D8" s="719"/>
      <c r="E8" s="6"/>
      <c r="F8" s="719"/>
    </row>
    <row r="9" spans="1:6" ht="23.1" customHeight="1">
      <c r="A9" s="720"/>
      <c r="B9" s="6"/>
      <c r="C9" s="721"/>
      <c r="D9" s="720"/>
      <c r="E9" s="6"/>
      <c r="F9" s="720"/>
    </row>
    <row r="10" spans="1:6" ht="23.1" customHeight="1">
      <c r="A10" s="719">
        <v>4</v>
      </c>
      <c r="B10" s="6"/>
      <c r="C10" s="721"/>
      <c r="D10" s="719"/>
      <c r="E10" s="6"/>
      <c r="F10" s="719"/>
    </row>
    <row r="11" spans="1:6" ht="23.1" customHeight="1">
      <c r="A11" s="720"/>
      <c r="B11" s="6"/>
      <c r="C11" s="721"/>
      <c r="D11" s="720"/>
      <c r="E11" s="6"/>
      <c r="F11" s="720"/>
    </row>
    <row r="12" spans="1:6" ht="23.1" customHeight="1">
      <c r="A12" s="6">
        <v>5</v>
      </c>
      <c r="B12" s="6"/>
      <c r="C12" s="6"/>
      <c r="D12" s="724"/>
      <c r="E12" s="6"/>
      <c r="F12" s="719"/>
    </row>
    <row r="13" spans="1:6" ht="23.1" customHeight="1">
      <c r="A13" s="719">
        <v>6</v>
      </c>
      <c r="B13" s="6"/>
      <c r="C13" s="719"/>
      <c r="D13" s="720"/>
      <c r="E13" s="6"/>
      <c r="F13" s="720"/>
    </row>
    <row r="14" spans="1:6" ht="23.1" customHeight="1">
      <c r="A14" s="720"/>
      <c r="B14" s="6"/>
      <c r="C14" s="720"/>
      <c r="D14" s="6"/>
      <c r="E14" s="6"/>
      <c r="F14" s="6"/>
    </row>
    <row r="15" spans="1:6" ht="23.1" customHeight="1">
      <c r="A15" s="719">
        <v>7</v>
      </c>
      <c r="B15" s="6"/>
      <c r="C15" s="719"/>
      <c r="D15" s="719"/>
      <c r="E15" s="6"/>
      <c r="F15" s="719"/>
    </row>
    <row r="16" spans="1:6" ht="23.1" customHeight="1">
      <c r="A16" s="720"/>
      <c r="B16" s="6"/>
      <c r="C16" s="720"/>
      <c r="D16" s="720"/>
      <c r="E16" s="6"/>
      <c r="F16" s="720"/>
    </row>
    <row r="17" spans="1:6" ht="23.1" customHeight="1">
      <c r="A17" s="6">
        <v>8</v>
      </c>
      <c r="B17" s="6"/>
      <c r="C17" s="6"/>
      <c r="D17" s="6"/>
      <c r="E17" s="6"/>
      <c r="F17" s="6"/>
    </row>
    <row r="18" spans="1:6" ht="23.1" customHeight="1">
      <c r="A18" s="719">
        <v>9</v>
      </c>
      <c r="B18" s="6"/>
      <c r="C18" s="719"/>
      <c r="D18" s="719"/>
      <c r="E18" s="6"/>
      <c r="F18" s="719"/>
    </row>
    <row r="19" spans="1:6" ht="23.1" customHeight="1">
      <c r="A19" s="720"/>
      <c r="B19" s="6"/>
      <c r="C19" s="720"/>
      <c r="D19" s="720"/>
      <c r="E19" s="6"/>
      <c r="F19" s="720"/>
    </row>
    <row r="20" spans="1:6" ht="23.1" customHeight="1">
      <c r="A20" s="719"/>
      <c r="B20" s="6"/>
      <c r="C20" s="719"/>
      <c r="D20" s="719"/>
      <c r="E20" s="6"/>
      <c r="F20" s="719"/>
    </row>
    <row r="21" spans="1:6" ht="23.1" customHeight="1">
      <c r="A21" s="720"/>
      <c r="B21" s="6"/>
      <c r="C21" s="720"/>
      <c r="D21" s="720"/>
      <c r="E21" s="6"/>
      <c r="F21" s="720"/>
    </row>
    <row r="22" spans="1:6" ht="23.1" customHeight="1">
      <c r="A22" s="719"/>
      <c r="B22" s="6"/>
      <c r="C22" s="719"/>
      <c r="D22" s="719"/>
      <c r="E22" s="6"/>
      <c r="F22" s="719"/>
    </row>
    <row r="23" spans="1:6" ht="23.1" customHeight="1">
      <c r="A23" s="720"/>
      <c r="B23" s="6"/>
      <c r="C23" s="720"/>
      <c r="D23" s="720"/>
      <c r="E23" s="6"/>
      <c r="F23" s="720"/>
    </row>
    <row r="24" spans="1:6" ht="23.1" customHeight="1">
      <c r="A24" s="719"/>
      <c r="B24" s="6"/>
      <c r="C24" s="719"/>
      <c r="D24" s="5"/>
      <c r="E24" s="6"/>
      <c r="F24" s="5"/>
    </row>
    <row r="25" spans="1:6" ht="23.1" customHeight="1">
      <c r="A25" s="720"/>
      <c r="B25" s="6"/>
      <c r="C25" s="720"/>
      <c r="D25" s="5"/>
      <c r="E25" s="6"/>
      <c r="F25" s="5"/>
    </row>
    <row r="26" spans="1:6" ht="23.1" customHeight="1">
      <c r="A26" s="6"/>
      <c r="B26" s="8"/>
      <c r="C26" s="6"/>
      <c r="D26" s="5"/>
      <c r="E26" s="8"/>
      <c r="F26" s="5"/>
    </row>
    <row r="27" spans="1:6" ht="23.1" customHeight="1">
      <c r="A27" s="719"/>
      <c r="B27" s="8"/>
      <c r="C27" s="722"/>
      <c r="D27" s="5"/>
      <c r="E27" s="6"/>
      <c r="F27" s="5"/>
    </row>
    <row r="28" spans="1:6" ht="23.1" customHeight="1">
      <c r="A28" s="720"/>
      <c r="B28" s="8"/>
      <c r="C28" s="723"/>
      <c r="D28" s="5"/>
      <c r="E28" s="6"/>
      <c r="F28" s="5"/>
    </row>
    <row r="29" spans="1:6" ht="20.25" customHeight="1">
      <c r="A29" s="9" t="s">
        <v>696</v>
      </c>
      <c r="C29" s="1"/>
      <c r="D29" s="10"/>
      <c r="E29" s="11"/>
      <c r="F29" s="10"/>
    </row>
  </sheetData>
  <mergeCells count="42">
    <mergeCell ref="D22:D23"/>
    <mergeCell ref="F10:F11"/>
    <mergeCell ref="F12:F13"/>
    <mergeCell ref="F15:F16"/>
    <mergeCell ref="F18:F19"/>
    <mergeCell ref="F20:F21"/>
    <mergeCell ref="F22:F23"/>
    <mergeCell ref="F8:F9"/>
    <mergeCell ref="D12:D13"/>
    <mergeCell ref="D15:D16"/>
    <mergeCell ref="D18:D19"/>
    <mergeCell ref="D20:D21"/>
    <mergeCell ref="A20:A21"/>
    <mergeCell ref="A22:A23"/>
    <mergeCell ref="A24:A25"/>
    <mergeCell ref="A27:A28"/>
    <mergeCell ref="C20:C21"/>
    <mergeCell ref="C22:C23"/>
    <mergeCell ref="C24:C25"/>
    <mergeCell ref="C27:C28"/>
    <mergeCell ref="A13:A14"/>
    <mergeCell ref="A15:A16"/>
    <mergeCell ref="A18:A19"/>
    <mergeCell ref="C13:C14"/>
    <mergeCell ref="C15:C16"/>
    <mergeCell ref="C18:C19"/>
    <mergeCell ref="C8:C9"/>
    <mergeCell ref="D8:D9"/>
    <mergeCell ref="C10:C11"/>
    <mergeCell ref="D10:D11"/>
    <mergeCell ref="A4:A5"/>
    <mergeCell ref="A6:A7"/>
    <mergeCell ref="A8:A9"/>
    <mergeCell ref="A10:A11"/>
    <mergeCell ref="A1:F1"/>
    <mergeCell ref="A2:F2"/>
    <mergeCell ref="C4:C5"/>
    <mergeCell ref="D4:D5"/>
    <mergeCell ref="C6:C7"/>
    <mergeCell ref="D6:D7"/>
    <mergeCell ref="F4:F5"/>
    <mergeCell ref="F6:F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D31" sqref="D31"/>
    </sheetView>
  </sheetViews>
  <sheetFormatPr defaultColWidth="9" defaultRowHeight="14.25"/>
  <cols>
    <col min="1" max="2" width="11.625" style="369" customWidth="1"/>
    <col min="3" max="4" width="11.625" style="3" customWidth="1"/>
    <col min="5" max="5" width="11.625" style="369" customWidth="1"/>
    <col min="6" max="6" width="11.625" style="3" customWidth="1"/>
    <col min="7" max="16384" width="9" style="3"/>
  </cols>
  <sheetData>
    <row r="1" spans="1:6" ht="22.5">
      <c r="A1" s="407" t="s">
        <v>694</v>
      </c>
      <c r="B1" s="407"/>
      <c r="C1" s="407"/>
      <c r="D1" s="407"/>
      <c r="E1" s="407"/>
      <c r="F1" s="407"/>
    </row>
    <row r="2" spans="1:6" ht="18" customHeight="1">
      <c r="A2" s="718" t="s">
        <v>782</v>
      </c>
      <c r="B2" s="710"/>
      <c r="C2" s="710"/>
      <c r="D2" s="710"/>
      <c r="E2" s="710"/>
      <c r="F2" s="710"/>
    </row>
    <row r="3" spans="1:6" s="1" customFormat="1" ht="23.1" customHeight="1">
      <c r="A3" s="4" t="s">
        <v>616</v>
      </c>
      <c r="B3" s="4" t="s">
        <v>695</v>
      </c>
      <c r="C3" s="4" t="s">
        <v>194</v>
      </c>
      <c r="D3" s="4" t="s">
        <v>616</v>
      </c>
      <c r="E3" s="4" t="s">
        <v>695</v>
      </c>
      <c r="F3" s="4" t="s">
        <v>194</v>
      </c>
    </row>
    <row r="4" spans="1:6" ht="23.1" customHeight="1">
      <c r="A4" s="8">
        <v>9</v>
      </c>
      <c r="B4" s="8" t="s">
        <v>783</v>
      </c>
      <c r="C4" s="8" t="s">
        <v>801</v>
      </c>
      <c r="D4" s="719"/>
      <c r="E4" s="6"/>
      <c r="F4" s="719"/>
    </row>
    <row r="5" spans="1:6" ht="23.1" customHeight="1">
      <c r="A5" s="722">
        <v>9</v>
      </c>
      <c r="B5" s="6" t="s">
        <v>784</v>
      </c>
      <c r="C5" s="719" t="s">
        <v>802</v>
      </c>
      <c r="D5" s="720"/>
      <c r="E5" s="6"/>
      <c r="F5" s="720"/>
    </row>
    <row r="6" spans="1:6" ht="23.1" customHeight="1">
      <c r="A6" s="723"/>
      <c r="B6" s="6" t="s">
        <v>785</v>
      </c>
      <c r="C6" s="720"/>
      <c r="D6" s="719"/>
      <c r="E6" s="6"/>
      <c r="F6" s="719"/>
    </row>
    <row r="7" spans="1:6" ht="23.1" customHeight="1">
      <c r="A7" s="8">
        <v>9</v>
      </c>
      <c r="B7" s="6" t="s">
        <v>786</v>
      </c>
      <c r="C7" s="6" t="s">
        <v>803</v>
      </c>
      <c r="D7" s="720"/>
      <c r="E7" s="6"/>
      <c r="F7" s="720"/>
    </row>
    <row r="8" spans="1:6" ht="23.1" customHeight="1">
      <c r="A8" s="722">
        <v>9</v>
      </c>
      <c r="B8" s="6" t="s">
        <v>787</v>
      </c>
      <c r="C8" s="719" t="s">
        <v>804</v>
      </c>
      <c r="D8" s="719"/>
      <c r="E8" s="6"/>
      <c r="F8" s="719"/>
    </row>
    <row r="9" spans="1:6" ht="23.1" customHeight="1">
      <c r="A9" s="723"/>
      <c r="B9" s="6" t="s">
        <v>788</v>
      </c>
      <c r="C9" s="720"/>
      <c r="D9" s="720"/>
      <c r="E9" s="6"/>
      <c r="F9" s="720"/>
    </row>
    <row r="10" spans="1:6" ht="23.1" customHeight="1">
      <c r="A10" s="722">
        <v>9</v>
      </c>
      <c r="B10" s="6" t="s">
        <v>789</v>
      </c>
      <c r="C10" s="719" t="s">
        <v>805</v>
      </c>
      <c r="D10" s="719"/>
      <c r="E10" s="6"/>
      <c r="F10" s="719"/>
    </row>
    <row r="11" spans="1:6" ht="23.1" customHeight="1">
      <c r="A11" s="723"/>
      <c r="B11" s="6" t="s">
        <v>790</v>
      </c>
      <c r="C11" s="720"/>
      <c r="D11" s="720"/>
      <c r="E11" s="6"/>
      <c r="F11" s="720"/>
    </row>
    <row r="12" spans="1:6" ht="23.1" customHeight="1">
      <c r="A12" s="8">
        <v>9</v>
      </c>
      <c r="B12" s="8" t="s">
        <v>791</v>
      </c>
      <c r="C12" s="8" t="s">
        <v>806</v>
      </c>
      <c r="D12" s="724"/>
      <c r="E12" s="6"/>
      <c r="F12" s="719"/>
    </row>
    <row r="13" spans="1:6" ht="23.1" customHeight="1">
      <c r="A13" s="722">
        <v>9</v>
      </c>
      <c r="B13" s="6" t="s">
        <v>792</v>
      </c>
      <c r="C13" s="719" t="s">
        <v>807</v>
      </c>
      <c r="D13" s="720"/>
      <c r="E13" s="6"/>
      <c r="F13" s="720"/>
    </row>
    <row r="14" spans="1:6" ht="23.1" customHeight="1">
      <c r="A14" s="723"/>
      <c r="B14" s="6" t="s">
        <v>793</v>
      </c>
      <c r="C14" s="720"/>
      <c r="D14" s="6"/>
      <c r="E14" s="6"/>
      <c r="F14" s="6"/>
    </row>
    <row r="15" spans="1:6" ht="23.1" customHeight="1">
      <c r="A15" s="722">
        <v>9</v>
      </c>
      <c r="B15" s="6" t="s">
        <v>794</v>
      </c>
      <c r="C15" s="719" t="s">
        <v>808</v>
      </c>
      <c r="D15" s="719"/>
      <c r="E15" s="6"/>
      <c r="F15" s="719"/>
    </row>
    <row r="16" spans="1:6" ht="23.1" customHeight="1">
      <c r="A16" s="723"/>
      <c r="B16" s="6" t="s">
        <v>795</v>
      </c>
      <c r="C16" s="720"/>
      <c r="D16" s="720"/>
      <c r="E16" s="6"/>
      <c r="F16" s="720"/>
    </row>
    <row r="17" spans="1:6" ht="23.1" customHeight="1">
      <c r="A17" s="8">
        <v>9</v>
      </c>
      <c r="B17" s="6" t="s">
        <v>796</v>
      </c>
      <c r="C17" s="6" t="s">
        <v>809</v>
      </c>
      <c r="D17" s="6"/>
      <c r="E17" s="6"/>
      <c r="F17" s="6"/>
    </row>
    <row r="18" spans="1:6" ht="23.1" customHeight="1">
      <c r="A18" s="722">
        <v>9</v>
      </c>
      <c r="B18" s="6" t="s">
        <v>797</v>
      </c>
      <c r="C18" s="719" t="s">
        <v>810</v>
      </c>
      <c r="D18" s="719"/>
      <c r="E18" s="6"/>
      <c r="F18" s="719"/>
    </row>
    <row r="19" spans="1:6" ht="23.1" customHeight="1">
      <c r="A19" s="723"/>
      <c r="B19" s="6" t="s">
        <v>798</v>
      </c>
      <c r="C19" s="720"/>
      <c r="D19" s="720"/>
      <c r="E19" s="6"/>
      <c r="F19" s="720"/>
    </row>
    <row r="20" spans="1:6" ht="23.1" customHeight="1">
      <c r="A20" s="8">
        <v>9</v>
      </c>
      <c r="B20" s="6" t="s">
        <v>799</v>
      </c>
      <c r="C20" s="8" t="s">
        <v>811</v>
      </c>
      <c r="D20" s="719"/>
      <c r="E20" s="6"/>
      <c r="F20" s="719"/>
    </row>
    <row r="21" spans="1:6" ht="23.1" customHeight="1">
      <c r="A21" s="8">
        <v>9</v>
      </c>
      <c r="B21" s="6" t="s">
        <v>800</v>
      </c>
      <c r="C21" s="6" t="s">
        <v>812</v>
      </c>
      <c r="D21" s="720"/>
      <c r="E21" s="6"/>
      <c r="F21" s="720"/>
    </row>
    <row r="22" spans="1:6" ht="23.1" customHeight="1">
      <c r="A22" s="719"/>
      <c r="B22" s="6"/>
      <c r="C22" s="719"/>
      <c r="D22" s="719"/>
      <c r="E22" s="6"/>
      <c r="F22" s="719"/>
    </row>
    <row r="23" spans="1:6" ht="23.1" customHeight="1">
      <c r="A23" s="720"/>
      <c r="B23" s="6"/>
      <c r="C23" s="720"/>
      <c r="D23" s="720"/>
      <c r="E23" s="6"/>
      <c r="F23" s="720"/>
    </row>
    <row r="24" spans="1:6" ht="23.1" customHeight="1">
      <c r="A24" s="719"/>
      <c r="B24" s="6"/>
      <c r="C24" s="719"/>
      <c r="D24" s="370"/>
      <c r="E24" s="6"/>
      <c r="F24" s="370"/>
    </row>
    <row r="25" spans="1:6" ht="23.1" customHeight="1">
      <c r="A25" s="720"/>
      <c r="B25" s="6"/>
      <c r="C25" s="720"/>
      <c r="D25" s="370"/>
      <c r="E25" s="6"/>
      <c r="F25" s="370"/>
    </row>
    <row r="26" spans="1:6" ht="23.1" customHeight="1">
      <c r="A26" s="6"/>
      <c r="B26" s="8"/>
      <c r="C26" s="6"/>
      <c r="D26" s="370"/>
      <c r="E26" s="8"/>
      <c r="F26" s="370"/>
    </row>
    <row r="27" spans="1:6" ht="23.1" customHeight="1">
      <c r="A27" s="719"/>
      <c r="B27" s="8"/>
      <c r="C27" s="722"/>
      <c r="D27" s="370"/>
      <c r="E27" s="6"/>
      <c r="F27" s="370"/>
    </row>
    <row r="28" spans="1:6" ht="23.1" customHeight="1">
      <c r="A28" s="720"/>
      <c r="B28" s="8"/>
      <c r="C28" s="723"/>
      <c r="D28" s="370"/>
      <c r="E28" s="6"/>
      <c r="F28" s="370"/>
    </row>
    <row r="29" spans="1:6" ht="20.25" customHeight="1">
      <c r="A29" s="9" t="s">
        <v>696</v>
      </c>
      <c r="C29" s="1"/>
      <c r="D29" s="10"/>
      <c r="E29" s="11"/>
      <c r="F29" s="10"/>
    </row>
  </sheetData>
  <mergeCells count="38">
    <mergeCell ref="A27:A28"/>
    <mergeCell ref="C27:C28"/>
    <mergeCell ref="A5:A6"/>
    <mergeCell ref="C5:C6"/>
    <mergeCell ref="A15:A16"/>
    <mergeCell ref="C15:C16"/>
    <mergeCell ref="A10:A11"/>
    <mergeCell ref="C10:C11"/>
    <mergeCell ref="A22:A23"/>
    <mergeCell ref="C22:C23"/>
    <mergeCell ref="A8:A9"/>
    <mergeCell ref="C8:C9"/>
    <mergeCell ref="D22:D23"/>
    <mergeCell ref="F22:F23"/>
    <mergeCell ref="A24:A25"/>
    <mergeCell ref="C24:C25"/>
    <mergeCell ref="A18:A19"/>
    <mergeCell ref="C18:C19"/>
    <mergeCell ref="D18:D19"/>
    <mergeCell ref="F18:F19"/>
    <mergeCell ref="D20:D21"/>
    <mergeCell ref="F20:F21"/>
    <mergeCell ref="D12:D13"/>
    <mergeCell ref="F12:F13"/>
    <mergeCell ref="A13:A14"/>
    <mergeCell ref="C13:C14"/>
    <mergeCell ref="D15:D16"/>
    <mergeCell ref="F15:F16"/>
    <mergeCell ref="D8:D9"/>
    <mergeCell ref="F8:F9"/>
    <mergeCell ref="D10:D11"/>
    <mergeCell ref="F10:F11"/>
    <mergeCell ref="A1:F1"/>
    <mergeCell ref="A2:F2"/>
    <mergeCell ref="D4:D5"/>
    <mergeCell ref="F4:F5"/>
    <mergeCell ref="D6:D7"/>
    <mergeCell ref="F6:F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topLeftCell="A4" workbookViewId="0">
      <selection activeCell="J11" sqref="J11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80" t="s">
        <v>3</v>
      </c>
      <c r="B1" s="380"/>
      <c r="C1" s="380"/>
      <c r="D1" s="380"/>
      <c r="E1" s="380"/>
      <c r="F1" s="380"/>
      <c r="G1" s="380"/>
    </row>
    <row r="2" spans="1:7" ht="23.1" customHeight="1">
      <c r="A2" s="3" t="s">
        <v>4</v>
      </c>
    </row>
    <row r="3" spans="1:7" ht="32.1" customHeight="1">
      <c r="A3" s="13" t="s">
        <v>5</v>
      </c>
      <c r="B3" s="381">
        <v>43664</v>
      </c>
      <c r="C3" s="382"/>
      <c r="D3" s="14" t="s">
        <v>6</v>
      </c>
      <c r="E3" s="383" t="s">
        <v>761</v>
      </c>
      <c r="F3" s="384"/>
      <c r="G3" s="304"/>
    </row>
    <row r="4" spans="1:7" ht="36.950000000000003" customHeight="1">
      <c r="A4" s="252" t="s">
        <v>7</v>
      </c>
      <c r="B4" s="136" t="s">
        <v>8</v>
      </c>
      <c r="C4" s="79" t="s">
        <v>9</v>
      </c>
      <c r="D4" s="305" t="s">
        <v>814</v>
      </c>
      <c r="E4" s="306"/>
      <c r="F4" s="306"/>
      <c r="G4" s="307"/>
    </row>
    <row r="5" spans="1:7" ht="36.950000000000003" customHeight="1">
      <c r="A5" s="308" t="s">
        <v>10</v>
      </c>
      <c r="B5" s="309"/>
      <c r="C5" s="310"/>
      <c r="D5" s="311"/>
      <c r="E5" s="311"/>
      <c r="F5" s="311"/>
      <c r="G5" s="312"/>
    </row>
    <row r="6" spans="1:7" ht="36.950000000000003" customHeight="1">
      <c r="A6" s="313" t="s">
        <v>11</v>
      </c>
      <c r="B6" s="314"/>
      <c r="C6" s="315"/>
      <c r="D6" s="315"/>
      <c r="E6" s="315"/>
      <c r="F6" s="315"/>
      <c r="G6" s="316"/>
    </row>
    <row r="7" spans="1:7" ht="36.950000000000003" customHeight="1">
      <c r="A7" s="313" t="s">
        <v>12</v>
      </c>
      <c r="B7" s="314"/>
      <c r="C7" s="315"/>
      <c r="D7" s="315"/>
      <c r="E7" s="315"/>
      <c r="F7" s="315"/>
      <c r="G7" s="316"/>
    </row>
    <row r="8" spans="1:7" ht="36.950000000000003" customHeight="1">
      <c r="A8" s="308" t="s">
        <v>13</v>
      </c>
      <c r="B8" s="389" t="s">
        <v>853</v>
      </c>
      <c r="C8" s="390"/>
      <c r="D8" s="390"/>
      <c r="E8" s="390"/>
      <c r="F8" s="390"/>
      <c r="G8" s="391"/>
    </row>
    <row r="9" spans="1:7" ht="36.950000000000003" customHeight="1">
      <c r="A9" s="317" t="s">
        <v>14</v>
      </c>
      <c r="B9" s="392"/>
      <c r="C9" s="393"/>
      <c r="D9" s="393"/>
      <c r="E9" s="393"/>
      <c r="F9" s="393"/>
      <c r="G9" s="394"/>
    </row>
    <row r="10" spans="1:7" ht="36.950000000000003" customHeight="1">
      <c r="A10" s="318" t="s">
        <v>15</v>
      </c>
      <c r="B10" s="395" t="s">
        <v>855</v>
      </c>
      <c r="C10" s="396"/>
      <c r="D10" s="396"/>
      <c r="E10" s="396"/>
      <c r="F10" s="396"/>
      <c r="G10" s="397"/>
    </row>
    <row r="11" spans="1:7" ht="36.950000000000003" customHeight="1">
      <c r="A11" s="318" t="s">
        <v>16</v>
      </c>
      <c r="B11" s="398"/>
      <c r="C11" s="399"/>
      <c r="D11" s="399"/>
      <c r="E11" s="399"/>
      <c r="F11" s="399"/>
      <c r="G11" s="400"/>
    </row>
    <row r="12" spans="1:7" ht="36.950000000000003" customHeight="1">
      <c r="A12" s="318" t="s">
        <v>17</v>
      </c>
      <c r="B12" s="398"/>
      <c r="C12" s="399"/>
      <c r="D12" s="399"/>
      <c r="E12" s="399"/>
      <c r="F12" s="399"/>
      <c r="G12" s="400"/>
    </row>
    <row r="13" spans="1:7" ht="36.950000000000003" customHeight="1">
      <c r="A13" s="318" t="s">
        <v>18</v>
      </c>
      <c r="B13" s="401"/>
      <c r="C13" s="402"/>
      <c r="D13" s="402"/>
      <c r="E13" s="402"/>
      <c r="F13" s="402"/>
      <c r="G13" s="403"/>
    </row>
    <row r="14" spans="1:7" ht="36.950000000000003" customHeight="1">
      <c r="A14" s="308" t="s">
        <v>19</v>
      </c>
      <c r="B14" s="309"/>
      <c r="C14" s="311"/>
      <c r="D14" s="311"/>
      <c r="E14" s="311"/>
      <c r="F14" s="311"/>
      <c r="G14" s="312"/>
    </row>
    <row r="15" spans="1:7" ht="45.95" customHeight="1">
      <c r="A15" s="313" t="s">
        <v>20</v>
      </c>
      <c r="B15" s="314"/>
      <c r="C15" s="315"/>
      <c r="D15" s="315"/>
      <c r="E15" s="315"/>
      <c r="F15" s="315"/>
      <c r="G15" s="316"/>
    </row>
    <row r="16" spans="1:7" ht="48" customHeight="1">
      <c r="A16" s="319" t="s">
        <v>21</v>
      </c>
      <c r="B16" s="385"/>
      <c r="C16" s="385"/>
      <c r="D16" s="385"/>
      <c r="E16" s="385"/>
      <c r="F16" s="385"/>
      <c r="G16" s="386"/>
    </row>
    <row r="17" spans="1:7" ht="30" customHeight="1">
      <c r="A17" s="387" t="s">
        <v>22</v>
      </c>
      <c r="B17" s="388"/>
      <c r="C17" s="388"/>
      <c r="D17" s="388"/>
      <c r="E17" s="388"/>
      <c r="F17" s="388"/>
      <c r="G17" s="388"/>
    </row>
    <row r="18" spans="1:7" ht="32.1" customHeight="1">
      <c r="A18" s="320"/>
      <c r="B18" s="320"/>
      <c r="C18" s="320"/>
      <c r="D18" s="320"/>
      <c r="E18" s="321" t="s">
        <v>23</v>
      </c>
      <c r="F18" s="320"/>
      <c r="G18" s="320"/>
    </row>
    <row r="19" spans="1:7" ht="36.950000000000003" customHeight="1">
      <c r="A19" s="320"/>
      <c r="B19" s="320"/>
      <c r="C19" s="320"/>
      <c r="D19" s="320"/>
      <c r="E19" s="320"/>
      <c r="F19" s="320"/>
      <c r="G19" s="320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B14" sqref="B14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301" t="s">
        <v>24</v>
      </c>
      <c r="B1" s="301" t="s">
        <v>25</v>
      </c>
      <c r="C1" s="301" t="s">
        <v>26</v>
      </c>
    </row>
    <row r="2" spans="1:3" ht="22.5" customHeight="1">
      <c r="A2" s="301">
        <v>1</v>
      </c>
      <c r="B2" s="301" t="s">
        <v>27</v>
      </c>
      <c r="C2" s="301" t="s">
        <v>28</v>
      </c>
    </row>
    <row r="3" spans="1:3" ht="22.5" customHeight="1">
      <c r="A3" s="301">
        <v>2</v>
      </c>
      <c r="B3" s="301" t="s">
        <v>29</v>
      </c>
      <c r="C3" s="301" t="s">
        <v>28</v>
      </c>
    </row>
    <row r="4" spans="1:3" ht="22.5" customHeight="1">
      <c r="A4" s="301">
        <v>3</v>
      </c>
      <c r="B4" s="301" t="s">
        <v>30</v>
      </c>
      <c r="C4" s="301" t="s">
        <v>28</v>
      </c>
    </row>
    <row r="5" spans="1:3" ht="21" customHeight="1">
      <c r="A5" s="301">
        <v>4</v>
      </c>
      <c r="B5" s="302" t="s">
        <v>31</v>
      </c>
      <c r="C5" s="301" t="s">
        <v>28</v>
      </c>
    </row>
    <row r="6" spans="1:3" ht="22.5" customHeight="1">
      <c r="A6" s="301">
        <v>5</v>
      </c>
      <c r="B6" s="301" t="s">
        <v>32</v>
      </c>
      <c r="C6" s="301" t="s">
        <v>28</v>
      </c>
    </row>
    <row r="7" spans="1:3" ht="22.5" customHeight="1">
      <c r="A7" s="301">
        <v>6</v>
      </c>
      <c r="B7" s="301" t="s">
        <v>33</v>
      </c>
      <c r="C7" s="301" t="s">
        <v>28</v>
      </c>
    </row>
    <row r="8" spans="1:3" ht="22.5" customHeight="1">
      <c r="A8" s="301">
        <v>7</v>
      </c>
      <c r="B8" s="301" t="s">
        <v>34</v>
      </c>
      <c r="C8" s="301" t="s">
        <v>35</v>
      </c>
    </row>
    <row r="9" spans="1:3" ht="22.5" customHeight="1">
      <c r="A9" s="301">
        <v>8</v>
      </c>
      <c r="B9" s="301" t="s">
        <v>36</v>
      </c>
      <c r="C9" s="301" t="s">
        <v>35</v>
      </c>
    </row>
    <row r="10" spans="1:3" ht="22.5" customHeight="1">
      <c r="A10" s="301">
        <v>9</v>
      </c>
      <c r="B10" s="301" t="s">
        <v>37</v>
      </c>
      <c r="C10" s="301" t="s">
        <v>38</v>
      </c>
    </row>
    <row r="11" spans="1:3" ht="22.5" customHeight="1">
      <c r="A11" s="301">
        <v>10</v>
      </c>
      <c r="B11" s="301" t="s">
        <v>39</v>
      </c>
      <c r="C11" s="301" t="s">
        <v>40</v>
      </c>
    </row>
    <row r="12" spans="1:3" ht="22.5" customHeight="1">
      <c r="A12" s="301">
        <v>11</v>
      </c>
      <c r="B12" s="301" t="s">
        <v>41</v>
      </c>
      <c r="C12" s="301" t="s">
        <v>40</v>
      </c>
    </row>
    <row r="13" spans="1:3" ht="22.5" customHeight="1">
      <c r="A13" s="301">
        <v>12</v>
      </c>
      <c r="B13" s="301" t="s">
        <v>42</v>
      </c>
      <c r="C13" s="301" t="s">
        <v>40</v>
      </c>
    </row>
    <row r="14" spans="1:3" ht="22.5" customHeight="1">
      <c r="A14" s="303">
        <v>13</v>
      </c>
      <c r="B14" s="303" t="s">
        <v>43</v>
      </c>
      <c r="C14" s="303" t="s">
        <v>44</v>
      </c>
    </row>
    <row r="15" spans="1:3" ht="22.5" customHeight="1">
      <c r="A15" s="303">
        <v>14</v>
      </c>
      <c r="B15" s="303" t="s">
        <v>45</v>
      </c>
      <c r="C15" s="303" t="s">
        <v>44</v>
      </c>
    </row>
    <row r="16" spans="1:3" ht="22.5" customHeight="1">
      <c r="A16" s="303">
        <v>15</v>
      </c>
      <c r="B16" s="303" t="s">
        <v>46</v>
      </c>
      <c r="C16" s="303" t="s">
        <v>44</v>
      </c>
    </row>
    <row r="17" spans="1:3" ht="22.5" customHeight="1">
      <c r="A17" s="303">
        <v>16</v>
      </c>
      <c r="B17" s="303" t="s">
        <v>47</v>
      </c>
      <c r="C17" s="303" t="s">
        <v>44</v>
      </c>
    </row>
    <row r="18" spans="1:3" ht="22.5" customHeight="1">
      <c r="A18" s="301">
        <v>17</v>
      </c>
      <c r="B18" s="301" t="s">
        <v>48</v>
      </c>
      <c r="C18" s="301" t="s">
        <v>49</v>
      </c>
    </row>
    <row r="19" spans="1:3" ht="22.5" customHeight="1">
      <c r="A19" s="301">
        <v>18</v>
      </c>
      <c r="B19" s="301" t="s">
        <v>50</v>
      </c>
      <c r="C19" s="301" t="s">
        <v>49</v>
      </c>
    </row>
    <row r="20" spans="1:3" ht="22.5" customHeight="1">
      <c r="A20" s="301">
        <v>19</v>
      </c>
      <c r="B20" s="301" t="s">
        <v>51</v>
      </c>
      <c r="C20" s="301" t="s">
        <v>49</v>
      </c>
    </row>
    <row r="21" spans="1:3" ht="22.5" customHeight="1">
      <c r="A21" s="301">
        <v>20</v>
      </c>
      <c r="B21" s="301" t="s">
        <v>52</v>
      </c>
      <c r="C21" s="301" t="s">
        <v>49</v>
      </c>
    </row>
    <row r="22" spans="1:3" ht="22.5" customHeight="1">
      <c r="A22" s="301">
        <v>21</v>
      </c>
      <c r="B22" s="12" t="s">
        <v>53</v>
      </c>
      <c r="C22" s="301" t="s">
        <v>49</v>
      </c>
    </row>
    <row r="23" spans="1:3" ht="22.5" customHeight="1">
      <c r="A23" s="301">
        <v>22</v>
      </c>
      <c r="B23" s="301" t="s">
        <v>54</v>
      </c>
      <c r="C23" s="301" t="s">
        <v>49</v>
      </c>
    </row>
    <row r="24" spans="1:3" ht="22.5" customHeight="1">
      <c r="A24" s="301">
        <v>23</v>
      </c>
      <c r="B24" s="301" t="s">
        <v>55</v>
      </c>
      <c r="C24" s="301" t="s">
        <v>49</v>
      </c>
    </row>
    <row r="25" spans="1:3" ht="22.5" customHeight="1">
      <c r="A25" s="301">
        <v>24</v>
      </c>
      <c r="B25" s="301" t="s">
        <v>56</v>
      </c>
      <c r="C25" s="301" t="s">
        <v>49</v>
      </c>
    </row>
    <row r="26" spans="1:3" ht="22.5" customHeight="1">
      <c r="A26" s="301">
        <v>25</v>
      </c>
      <c r="B26" s="301" t="s">
        <v>57</v>
      </c>
      <c r="C26" s="301" t="s">
        <v>49</v>
      </c>
    </row>
    <row r="27" spans="1:3">
      <c r="A27" s="404" t="s">
        <v>58</v>
      </c>
      <c r="B27" s="405"/>
      <c r="C27" s="405"/>
    </row>
    <row r="28" spans="1:3">
      <c r="A28" s="406"/>
      <c r="B28" s="406"/>
      <c r="C28" s="406"/>
    </row>
    <row r="29" spans="1:3">
      <c r="A29" s="406"/>
      <c r="B29" s="406"/>
      <c r="C29" s="406"/>
    </row>
    <row r="30" spans="1:3">
      <c r="A30" s="406"/>
      <c r="B30" s="406"/>
      <c r="C30" s="406"/>
    </row>
    <row r="31" spans="1:3">
      <c r="A31" s="406"/>
      <c r="B31" s="406"/>
      <c r="C31" s="406"/>
    </row>
    <row r="32" spans="1:3">
      <c r="A32" s="406"/>
      <c r="B32" s="406"/>
      <c r="C32" s="406"/>
    </row>
  </sheetData>
  <mergeCells count="1">
    <mergeCell ref="A27:C32"/>
  </mergeCells>
  <phoneticPr fontId="26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7" sqref="E17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07" t="s">
        <v>763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ht="18" customHeight="1">
      <c r="A2" s="333" t="s">
        <v>758</v>
      </c>
      <c r="E2" s="333" t="s">
        <v>764</v>
      </c>
      <c r="I2" s="408" t="s">
        <v>59</v>
      </c>
      <c r="J2" s="408"/>
    </row>
    <row r="3" spans="1:10" ht="18" customHeight="1">
      <c r="A3" s="409" t="s">
        <v>60</v>
      </c>
      <c r="B3" s="410"/>
      <c r="C3" s="410"/>
      <c r="D3" s="276" t="s">
        <v>24</v>
      </c>
      <c r="E3" s="277" t="s">
        <v>61</v>
      </c>
      <c r="F3" s="278"/>
      <c r="G3" s="410" t="s">
        <v>60</v>
      </c>
      <c r="H3" s="410"/>
      <c r="I3" s="276" t="s">
        <v>24</v>
      </c>
      <c r="J3" s="277" t="s">
        <v>61</v>
      </c>
    </row>
    <row r="4" spans="1:10" ht="13.5" customHeight="1">
      <c r="A4" s="418" t="s">
        <v>62</v>
      </c>
      <c r="B4" s="419"/>
      <c r="C4" s="419"/>
      <c r="D4" s="412">
        <v>1</v>
      </c>
      <c r="E4" s="416">
        <f>E10+E25+E41+E45</f>
        <v>360.79</v>
      </c>
      <c r="F4" s="279"/>
      <c r="G4" s="411" t="s">
        <v>63</v>
      </c>
      <c r="H4" s="411"/>
      <c r="I4" s="296">
        <v>50</v>
      </c>
      <c r="J4" s="293">
        <f>SUM(J5:J10)</f>
        <v>343.14</v>
      </c>
    </row>
    <row r="5" spans="1:10" ht="13.5" customHeight="1">
      <c r="A5" s="418"/>
      <c r="B5" s="419"/>
      <c r="C5" s="419"/>
      <c r="D5" s="412"/>
      <c r="E5" s="417"/>
      <c r="F5" s="279"/>
      <c r="G5" s="413" t="s">
        <v>64</v>
      </c>
      <c r="H5" s="280" t="s">
        <v>65</v>
      </c>
      <c r="I5" s="296">
        <v>51</v>
      </c>
      <c r="J5" s="293">
        <v>343.14</v>
      </c>
    </row>
    <row r="6" spans="1:10" ht="13.5" customHeight="1">
      <c r="A6" s="414" t="s">
        <v>66</v>
      </c>
      <c r="B6" s="415"/>
      <c r="C6" s="415"/>
      <c r="D6" s="412">
        <v>2</v>
      </c>
      <c r="E6" s="416">
        <f>E10+E25+E41</f>
        <v>163.85000000000002</v>
      </c>
      <c r="F6" s="279"/>
      <c r="G6" s="413"/>
      <c r="H6" s="280" t="s">
        <v>67</v>
      </c>
      <c r="I6" s="296">
        <v>52</v>
      </c>
      <c r="J6" s="293"/>
    </row>
    <row r="7" spans="1:10" ht="13.5" customHeight="1">
      <c r="A7" s="414"/>
      <c r="B7" s="415"/>
      <c r="C7" s="415"/>
      <c r="D7" s="412"/>
      <c r="E7" s="417"/>
      <c r="F7" s="279"/>
      <c r="G7" s="413"/>
      <c r="H7" s="280" t="s">
        <v>68</v>
      </c>
      <c r="I7" s="296">
        <v>53</v>
      </c>
      <c r="J7" s="293"/>
    </row>
    <row r="8" spans="1:10" ht="13.5" customHeight="1">
      <c r="A8" s="414" t="s">
        <v>69</v>
      </c>
      <c r="B8" s="415"/>
      <c r="C8" s="415"/>
      <c r="D8" s="412">
        <v>3</v>
      </c>
      <c r="E8" s="416">
        <f>E10+E26+E27+E28+E29+E30+E31+E32+E33+E34+E35+E36+E37-E53</f>
        <v>158.55000000000001</v>
      </c>
      <c r="F8" s="279"/>
      <c r="G8" s="413"/>
      <c r="H8" s="280" t="s">
        <v>70</v>
      </c>
      <c r="I8" s="296">
        <v>54</v>
      </c>
      <c r="J8" s="293"/>
    </row>
    <row r="9" spans="1:10" ht="13.5" customHeight="1">
      <c r="A9" s="414"/>
      <c r="B9" s="415"/>
      <c r="C9" s="415"/>
      <c r="D9" s="412"/>
      <c r="E9" s="417"/>
      <c r="F9" s="279"/>
      <c r="G9" s="413"/>
      <c r="H9" s="280" t="s">
        <v>71</v>
      </c>
      <c r="I9" s="296">
        <v>55</v>
      </c>
      <c r="J9" s="293"/>
    </row>
    <row r="10" spans="1:10" ht="13.5" customHeight="1">
      <c r="A10" s="420" t="s">
        <v>72</v>
      </c>
      <c r="B10" s="421"/>
      <c r="C10" s="421"/>
      <c r="D10" s="281">
        <v>4</v>
      </c>
      <c r="E10" s="282">
        <f>E11+E15+E18+E22</f>
        <v>158.55000000000001</v>
      </c>
      <c r="F10" s="279"/>
      <c r="G10" s="413"/>
      <c r="H10" s="280" t="s">
        <v>73</v>
      </c>
      <c r="I10" s="296">
        <v>56</v>
      </c>
      <c r="J10" s="293"/>
    </row>
    <row r="11" spans="1:10" ht="13.5" customHeight="1">
      <c r="A11" s="422" t="s">
        <v>64</v>
      </c>
      <c r="B11" s="423" t="s">
        <v>74</v>
      </c>
      <c r="C11" s="283" t="s">
        <v>75</v>
      </c>
      <c r="D11" s="281">
        <v>5</v>
      </c>
      <c r="E11" s="282">
        <f>SUM(E12:E14)</f>
        <v>93.25</v>
      </c>
      <c r="F11" s="279"/>
      <c r="G11" s="411" t="s">
        <v>76</v>
      </c>
      <c r="H11" s="411"/>
      <c r="I11" s="296">
        <v>57</v>
      </c>
      <c r="J11" s="293">
        <f>J12+J13+J16+J17+J18+J19+J20+J21</f>
        <v>78.709999999999994</v>
      </c>
    </row>
    <row r="12" spans="1:10" ht="13.5" customHeight="1">
      <c r="A12" s="422"/>
      <c r="B12" s="423"/>
      <c r="C12" s="284" t="s">
        <v>77</v>
      </c>
      <c r="D12" s="281">
        <v>6</v>
      </c>
      <c r="E12" s="282"/>
      <c r="F12" s="279"/>
      <c r="G12" s="413" t="s">
        <v>64</v>
      </c>
      <c r="H12" s="285" t="s">
        <v>78</v>
      </c>
      <c r="I12" s="296">
        <v>58</v>
      </c>
      <c r="J12" s="293"/>
    </row>
    <row r="13" spans="1:10" ht="13.5" customHeight="1">
      <c r="A13" s="422"/>
      <c r="B13" s="423"/>
      <c r="C13" s="284" t="s">
        <v>79</v>
      </c>
      <c r="D13" s="281">
        <v>7</v>
      </c>
      <c r="E13" s="282">
        <v>93.25</v>
      </c>
      <c r="F13" s="279"/>
      <c r="G13" s="413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22"/>
      <c r="B14" s="423"/>
      <c r="C14" s="284" t="s">
        <v>81</v>
      </c>
      <c r="D14" s="281">
        <v>8</v>
      </c>
      <c r="E14" s="282"/>
      <c r="F14" s="279"/>
      <c r="G14" s="413"/>
      <c r="H14" s="285" t="s">
        <v>82</v>
      </c>
      <c r="I14" s="296">
        <v>60</v>
      </c>
      <c r="J14" s="293"/>
    </row>
    <row r="15" spans="1:10" ht="13.5" customHeight="1">
      <c r="A15" s="422"/>
      <c r="B15" s="423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13"/>
      <c r="H15" s="285" t="s">
        <v>84</v>
      </c>
      <c r="I15" s="296">
        <v>61</v>
      </c>
      <c r="J15" s="293"/>
    </row>
    <row r="16" spans="1:10" ht="13.5" customHeight="1">
      <c r="A16" s="422"/>
      <c r="B16" s="423"/>
      <c r="C16" s="286" t="s">
        <v>85</v>
      </c>
      <c r="D16" s="281">
        <v>10</v>
      </c>
      <c r="E16" s="282"/>
      <c r="F16" s="279"/>
      <c r="G16" s="413"/>
      <c r="H16" s="287" t="s">
        <v>86</v>
      </c>
      <c r="I16" s="296">
        <v>62</v>
      </c>
      <c r="J16" s="293"/>
    </row>
    <row r="17" spans="1:10" ht="13.5" customHeight="1">
      <c r="A17" s="422"/>
      <c r="B17" s="423"/>
      <c r="C17" s="288" t="s">
        <v>87</v>
      </c>
      <c r="D17" s="281">
        <v>11</v>
      </c>
      <c r="E17" s="282"/>
      <c r="F17" s="279"/>
      <c r="G17" s="413"/>
      <c r="H17" s="289" t="s">
        <v>88</v>
      </c>
      <c r="I17" s="296">
        <v>63</v>
      </c>
      <c r="J17" s="293"/>
    </row>
    <row r="18" spans="1:10" ht="13.5" customHeight="1">
      <c r="A18" s="422"/>
      <c r="B18" s="423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13"/>
      <c r="H18" s="290" t="s">
        <v>90</v>
      </c>
      <c r="I18" s="296">
        <v>64</v>
      </c>
      <c r="J18" s="293">
        <v>48.26</v>
      </c>
    </row>
    <row r="19" spans="1:10" ht="13.5" customHeight="1">
      <c r="A19" s="422"/>
      <c r="B19" s="423"/>
      <c r="C19" s="288" t="s">
        <v>91</v>
      </c>
      <c r="D19" s="281">
        <v>13</v>
      </c>
      <c r="E19" s="282"/>
      <c r="F19" s="279"/>
      <c r="G19" s="413"/>
      <c r="H19" s="291" t="s">
        <v>92</v>
      </c>
      <c r="I19" s="296">
        <v>65</v>
      </c>
      <c r="J19" s="293">
        <v>17.62</v>
      </c>
    </row>
    <row r="20" spans="1:10" ht="13.5" customHeight="1">
      <c r="A20" s="422"/>
      <c r="B20" s="423"/>
      <c r="C20" s="288" t="s">
        <v>93</v>
      </c>
      <c r="D20" s="281">
        <v>14</v>
      </c>
      <c r="E20" s="282">
        <v>65.290000000000006</v>
      </c>
      <c r="F20" s="279"/>
      <c r="G20" s="413"/>
      <c r="H20" s="291" t="s">
        <v>94</v>
      </c>
      <c r="I20" s="296">
        <v>66</v>
      </c>
      <c r="J20" s="293">
        <v>11.73</v>
      </c>
    </row>
    <row r="21" spans="1:10" ht="13.5" customHeight="1">
      <c r="A21" s="422"/>
      <c r="B21" s="423"/>
      <c r="C21" s="288" t="s">
        <v>95</v>
      </c>
      <c r="D21" s="281">
        <v>15</v>
      </c>
      <c r="E21" s="282"/>
      <c r="F21" s="279"/>
      <c r="G21" s="413"/>
      <c r="H21" s="287" t="s">
        <v>96</v>
      </c>
      <c r="I21" s="296">
        <v>67</v>
      </c>
      <c r="J21" s="293">
        <v>1.1000000000000001</v>
      </c>
    </row>
    <row r="22" spans="1:10" ht="13.5" customHeight="1">
      <c r="A22" s="422"/>
      <c r="B22" s="424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11" t="s">
        <v>98</v>
      </c>
      <c r="H22" s="411"/>
      <c r="I22" s="296">
        <v>68</v>
      </c>
      <c r="J22" s="293">
        <f>J23+J24+J25+J26+J27+J28+J29+J30+J31+J32+J33+J34+J35</f>
        <v>5.879999999999999</v>
      </c>
    </row>
    <row r="23" spans="1:10" ht="13.5" customHeight="1">
      <c r="A23" s="422"/>
      <c r="B23" s="424"/>
      <c r="C23" s="288" t="s">
        <v>99</v>
      </c>
      <c r="D23" s="281">
        <v>17</v>
      </c>
      <c r="E23" s="282">
        <v>0.01</v>
      </c>
      <c r="F23" s="279"/>
      <c r="G23" s="426" t="s">
        <v>64</v>
      </c>
      <c r="H23" s="280" t="s">
        <v>100</v>
      </c>
      <c r="I23" s="296">
        <v>69</v>
      </c>
      <c r="J23" s="293"/>
    </row>
    <row r="24" spans="1:10" ht="13.5" customHeight="1">
      <c r="A24" s="422"/>
      <c r="B24" s="424"/>
      <c r="C24" s="288" t="s">
        <v>101</v>
      </c>
      <c r="D24" s="281">
        <v>18</v>
      </c>
      <c r="E24" s="282"/>
      <c r="F24" s="279"/>
      <c r="G24" s="427"/>
      <c r="H24" s="280" t="s">
        <v>102</v>
      </c>
      <c r="I24" s="296">
        <v>70</v>
      </c>
      <c r="J24" s="293">
        <v>4.2699999999999996</v>
      </c>
    </row>
    <row r="25" spans="1:10" ht="13.5" customHeight="1">
      <c r="A25" s="420" t="s">
        <v>103</v>
      </c>
      <c r="B25" s="421"/>
      <c r="C25" s="421"/>
      <c r="D25" s="281">
        <v>19</v>
      </c>
      <c r="E25" s="282">
        <f>SUM(E26:E40)</f>
        <v>5.3</v>
      </c>
      <c r="F25" s="279"/>
      <c r="G25" s="427"/>
      <c r="H25" s="280" t="s">
        <v>104</v>
      </c>
      <c r="I25" s="296">
        <v>71</v>
      </c>
      <c r="J25" s="293">
        <v>0.71</v>
      </c>
    </row>
    <row r="26" spans="1:10" ht="13.5" customHeight="1">
      <c r="A26" s="422" t="s">
        <v>64</v>
      </c>
      <c r="B26" s="429" t="s">
        <v>105</v>
      </c>
      <c r="C26" s="429"/>
      <c r="D26" s="281">
        <v>20</v>
      </c>
      <c r="E26" s="282"/>
      <c r="F26" s="279"/>
      <c r="G26" s="427"/>
      <c r="H26" s="280" t="s">
        <v>106</v>
      </c>
      <c r="I26" s="296">
        <v>72</v>
      </c>
      <c r="J26" s="293"/>
    </row>
    <row r="27" spans="1:10" ht="13.5" customHeight="1">
      <c r="A27" s="422"/>
      <c r="B27" s="425" t="s">
        <v>107</v>
      </c>
      <c r="C27" s="425"/>
      <c r="D27" s="281">
        <v>21</v>
      </c>
      <c r="E27" s="282"/>
      <c r="F27" s="279"/>
      <c r="G27" s="427"/>
      <c r="H27" s="291" t="s">
        <v>108</v>
      </c>
      <c r="I27" s="296">
        <v>73</v>
      </c>
      <c r="J27" s="293">
        <v>0.56000000000000005</v>
      </c>
    </row>
    <row r="28" spans="1:10" ht="13.5" customHeight="1">
      <c r="A28" s="422"/>
      <c r="B28" s="425" t="s">
        <v>109</v>
      </c>
      <c r="C28" s="425"/>
      <c r="D28" s="281">
        <v>22</v>
      </c>
      <c r="E28" s="282"/>
      <c r="F28" s="279"/>
      <c r="G28" s="427"/>
      <c r="H28" s="291" t="s">
        <v>110</v>
      </c>
      <c r="I28" s="296">
        <v>74</v>
      </c>
      <c r="J28" s="293"/>
    </row>
    <row r="29" spans="1:10" ht="13.5" customHeight="1">
      <c r="A29" s="422"/>
      <c r="B29" s="425" t="s">
        <v>111</v>
      </c>
      <c r="C29" s="425"/>
      <c r="D29" s="281">
        <v>23</v>
      </c>
      <c r="E29" s="282"/>
      <c r="F29" s="279"/>
      <c r="G29" s="427"/>
      <c r="H29" s="280" t="s">
        <v>112</v>
      </c>
      <c r="I29" s="296">
        <v>75</v>
      </c>
      <c r="J29" s="293">
        <v>0.04</v>
      </c>
    </row>
    <row r="30" spans="1:10" ht="13.5" customHeight="1">
      <c r="A30" s="422"/>
      <c r="B30" s="425" t="s">
        <v>113</v>
      </c>
      <c r="C30" s="425"/>
      <c r="D30" s="281">
        <v>24</v>
      </c>
      <c r="E30" s="282"/>
      <c r="F30" s="279"/>
      <c r="G30" s="427"/>
      <c r="H30" s="280" t="s">
        <v>114</v>
      </c>
      <c r="I30" s="296">
        <v>76</v>
      </c>
      <c r="J30" s="293"/>
    </row>
    <row r="31" spans="1:10" ht="13.5" customHeight="1">
      <c r="A31" s="422"/>
      <c r="B31" s="425" t="s">
        <v>115</v>
      </c>
      <c r="C31" s="425"/>
      <c r="D31" s="281">
        <v>25</v>
      </c>
      <c r="E31" s="282"/>
      <c r="F31" s="279"/>
      <c r="G31" s="427"/>
      <c r="H31" s="280" t="s">
        <v>116</v>
      </c>
      <c r="I31" s="296">
        <v>77</v>
      </c>
      <c r="J31" s="293"/>
    </row>
    <row r="32" spans="1:10" ht="13.5" customHeight="1">
      <c r="A32" s="422"/>
      <c r="B32" s="425" t="s">
        <v>117</v>
      </c>
      <c r="C32" s="425"/>
      <c r="D32" s="281">
        <v>26</v>
      </c>
      <c r="E32" s="282"/>
      <c r="F32" s="279"/>
      <c r="G32" s="427"/>
      <c r="H32" s="291" t="s">
        <v>118</v>
      </c>
      <c r="I32" s="296">
        <v>78</v>
      </c>
      <c r="J32" s="293"/>
    </row>
    <row r="33" spans="1:10" ht="13.5" customHeight="1">
      <c r="A33" s="422"/>
      <c r="B33" s="425" t="s">
        <v>119</v>
      </c>
      <c r="C33" s="425"/>
      <c r="D33" s="281">
        <v>27</v>
      </c>
      <c r="E33" s="282"/>
      <c r="F33" s="279"/>
      <c r="G33" s="427"/>
      <c r="H33" s="291" t="s">
        <v>120</v>
      </c>
      <c r="I33" s="296">
        <v>79</v>
      </c>
      <c r="J33" s="293"/>
    </row>
    <row r="34" spans="1:10" ht="13.5" customHeight="1">
      <c r="A34" s="422"/>
      <c r="B34" s="425" t="s">
        <v>121</v>
      </c>
      <c r="C34" s="425"/>
      <c r="D34" s="281">
        <v>28</v>
      </c>
      <c r="E34" s="282"/>
      <c r="F34" s="279"/>
      <c r="G34" s="427"/>
      <c r="H34" s="291" t="s">
        <v>122</v>
      </c>
      <c r="I34" s="296">
        <v>80</v>
      </c>
      <c r="J34" s="293"/>
    </row>
    <row r="35" spans="1:10" ht="13.5" customHeight="1">
      <c r="A35" s="422"/>
      <c r="B35" s="425" t="s">
        <v>123</v>
      </c>
      <c r="C35" s="425"/>
      <c r="D35" s="281">
        <v>29</v>
      </c>
      <c r="E35" s="282"/>
      <c r="F35" s="279"/>
      <c r="G35" s="428"/>
      <c r="H35" s="280" t="s">
        <v>124</v>
      </c>
      <c r="I35" s="296">
        <v>81</v>
      </c>
      <c r="J35" s="293">
        <v>0.3</v>
      </c>
    </row>
    <row r="36" spans="1:10" ht="13.5" customHeight="1">
      <c r="A36" s="422"/>
      <c r="B36" s="425" t="s">
        <v>125</v>
      </c>
      <c r="C36" s="425"/>
      <c r="D36" s="281">
        <v>30</v>
      </c>
      <c r="E36" s="282"/>
      <c r="F36" s="279"/>
      <c r="G36" s="411" t="s">
        <v>126</v>
      </c>
      <c r="H36" s="411"/>
      <c r="I36" s="296">
        <v>82</v>
      </c>
      <c r="J36" s="293">
        <f>J37+J38+J39+J40+J45+J46+J47+J48+J49+J50</f>
        <v>21.189999999999998</v>
      </c>
    </row>
    <row r="37" spans="1:10" ht="13.5" customHeight="1">
      <c r="A37" s="422"/>
      <c r="B37" s="425" t="s">
        <v>127</v>
      </c>
      <c r="C37" s="425"/>
      <c r="D37" s="281">
        <v>31</v>
      </c>
      <c r="E37" s="282"/>
      <c r="F37" s="279"/>
      <c r="G37" s="413" t="s">
        <v>64</v>
      </c>
      <c r="H37" s="280" t="s">
        <v>128</v>
      </c>
      <c r="I37" s="296">
        <v>83</v>
      </c>
      <c r="J37" s="293">
        <v>12.75</v>
      </c>
    </row>
    <row r="38" spans="1:10" ht="13.5" customHeight="1">
      <c r="A38" s="422"/>
      <c r="B38" s="425" t="s">
        <v>129</v>
      </c>
      <c r="C38" s="425"/>
      <c r="D38" s="281">
        <v>32</v>
      </c>
      <c r="E38" s="282"/>
      <c r="F38" s="279"/>
      <c r="G38" s="413"/>
      <c r="H38" s="280" t="s">
        <v>130</v>
      </c>
      <c r="I38" s="296">
        <v>84</v>
      </c>
      <c r="J38" s="293"/>
    </row>
    <row r="39" spans="1:10" ht="13.5" customHeight="1">
      <c r="A39" s="422"/>
      <c r="B39" s="425" t="s">
        <v>131</v>
      </c>
      <c r="C39" s="425"/>
      <c r="D39" s="281">
        <v>33</v>
      </c>
      <c r="E39" s="282"/>
      <c r="F39" s="279"/>
      <c r="G39" s="413"/>
      <c r="H39" s="280" t="s">
        <v>132</v>
      </c>
      <c r="I39" s="296">
        <v>85</v>
      </c>
      <c r="J39" s="293"/>
    </row>
    <row r="40" spans="1:10" ht="13.5" customHeight="1">
      <c r="A40" s="422"/>
      <c r="B40" s="425" t="s">
        <v>133</v>
      </c>
      <c r="C40" s="425"/>
      <c r="D40" s="281">
        <v>34</v>
      </c>
      <c r="E40" s="282">
        <v>5.3</v>
      </c>
      <c r="F40" s="279"/>
      <c r="G40" s="413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30" t="s">
        <v>135</v>
      </c>
      <c r="B41" s="431"/>
      <c r="C41" s="431"/>
      <c r="D41" s="292">
        <v>35</v>
      </c>
      <c r="E41" s="293">
        <f>SUM(E42:E44)</f>
        <v>0</v>
      </c>
      <c r="F41" s="279"/>
      <c r="G41" s="413"/>
      <c r="H41" s="136" t="s">
        <v>136</v>
      </c>
      <c r="I41" s="296">
        <v>87</v>
      </c>
      <c r="J41" s="293"/>
    </row>
    <row r="42" spans="1:10" ht="13.5" customHeight="1">
      <c r="A42" s="433" t="s">
        <v>64</v>
      </c>
      <c r="B42" s="434" t="s">
        <v>64</v>
      </c>
      <c r="C42" s="294" t="s">
        <v>137</v>
      </c>
      <c r="D42" s="292">
        <v>36</v>
      </c>
      <c r="E42" s="293"/>
      <c r="F42" s="279"/>
      <c r="G42" s="413"/>
      <c r="H42" s="295" t="s">
        <v>138</v>
      </c>
      <c r="I42" s="296">
        <v>88</v>
      </c>
      <c r="J42" s="293"/>
    </row>
    <row r="43" spans="1:10" ht="13.5" customHeight="1">
      <c r="A43" s="433"/>
      <c r="B43" s="434"/>
      <c r="C43" s="294" t="s">
        <v>139</v>
      </c>
      <c r="D43" s="292">
        <v>37</v>
      </c>
      <c r="E43" s="293"/>
      <c r="F43" s="279"/>
      <c r="G43" s="413"/>
      <c r="H43" s="295" t="s">
        <v>140</v>
      </c>
      <c r="I43" s="296">
        <v>89</v>
      </c>
      <c r="J43" s="293"/>
    </row>
    <row r="44" spans="1:10" ht="13.5" customHeight="1">
      <c r="A44" s="433"/>
      <c r="B44" s="434"/>
      <c r="C44" s="294" t="s">
        <v>141</v>
      </c>
      <c r="D44" s="292">
        <v>38</v>
      </c>
      <c r="E44" s="293"/>
      <c r="F44" s="279"/>
      <c r="G44" s="413"/>
      <c r="H44" s="295" t="s">
        <v>142</v>
      </c>
      <c r="I44" s="296">
        <v>90</v>
      </c>
      <c r="J44" s="293"/>
    </row>
    <row r="45" spans="1:10" ht="13.5" customHeight="1">
      <c r="A45" s="430" t="s">
        <v>143</v>
      </c>
      <c r="B45" s="431"/>
      <c r="C45" s="431"/>
      <c r="D45" s="292">
        <v>39</v>
      </c>
      <c r="E45" s="293">
        <f>SUM(E46:E50)</f>
        <v>196.94</v>
      </c>
      <c r="F45" s="279"/>
      <c r="G45" s="413"/>
      <c r="H45" s="291" t="s">
        <v>144</v>
      </c>
      <c r="I45" s="296">
        <v>91</v>
      </c>
      <c r="J45" s="293"/>
    </row>
    <row r="46" spans="1:10" ht="13.5" customHeight="1">
      <c r="A46" s="433" t="s">
        <v>64</v>
      </c>
      <c r="B46" s="432" t="s">
        <v>145</v>
      </c>
      <c r="C46" s="432"/>
      <c r="D46" s="292">
        <v>40</v>
      </c>
      <c r="E46" s="293"/>
      <c r="F46" s="279"/>
      <c r="G46" s="413"/>
      <c r="H46" s="291" t="s">
        <v>146</v>
      </c>
      <c r="I46" s="296">
        <v>92</v>
      </c>
      <c r="J46" s="293"/>
    </row>
    <row r="47" spans="1:10" ht="13.5" customHeight="1">
      <c r="A47" s="433"/>
      <c r="B47" s="432" t="s">
        <v>147</v>
      </c>
      <c r="C47" s="432"/>
      <c r="D47" s="292">
        <v>41</v>
      </c>
      <c r="E47" s="293">
        <v>196.94</v>
      </c>
      <c r="F47" s="279"/>
      <c r="G47" s="413"/>
      <c r="H47" s="280" t="s">
        <v>148</v>
      </c>
      <c r="I47" s="296">
        <v>93</v>
      </c>
      <c r="J47" s="293"/>
    </row>
    <row r="48" spans="1:10" ht="13.5" customHeight="1">
      <c r="A48" s="433"/>
      <c r="B48" s="432" t="s">
        <v>149</v>
      </c>
      <c r="C48" s="432"/>
      <c r="D48" s="292">
        <v>42</v>
      </c>
      <c r="E48" s="293"/>
      <c r="F48" s="279"/>
      <c r="G48" s="413"/>
      <c r="H48" s="280" t="s">
        <v>150</v>
      </c>
      <c r="I48" s="296">
        <v>94</v>
      </c>
      <c r="J48" s="293"/>
    </row>
    <row r="49" spans="1:10" ht="13.5" customHeight="1">
      <c r="A49" s="433"/>
      <c r="B49" s="432" t="s">
        <v>151</v>
      </c>
      <c r="C49" s="432"/>
      <c r="D49" s="292">
        <v>43</v>
      </c>
      <c r="E49" s="293"/>
      <c r="F49" s="279"/>
      <c r="G49" s="413"/>
      <c r="H49" s="136" t="s">
        <v>152</v>
      </c>
      <c r="I49" s="296">
        <v>95</v>
      </c>
      <c r="J49" s="293"/>
    </row>
    <row r="50" spans="1:10" ht="13.5" customHeight="1">
      <c r="A50" s="433"/>
      <c r="B50" s="432" t="s">
        <v>153</v>
      </c>
      <c r="C50" s="432"/>
      <c r="D50" s="292">
        <v>44</v>
      </c>
      <c r="E50" s="293"/>
      <c r="F50" s="279"/>
      <c r="G50" s="413"/>
      <c r="H50" s="136" t="s">
        <v>154</v>
      </c>
      <c r="I50" s="296">
        <v>96</v>
      </c>
      <c r="J50" s="293">
        <v>8.44</v>
      </c>
    </row>
    <row r="51" spans="1:10" ht="13.5" customHeight="1">
      <c r="A51" s="443" t="s">
        <v>155</v>
      </c>
      <c r="B51" s="444"/>
      <c r="C51" s="444"/>
      <c r="D51" s="448">
        <v>45</v>
      </c>
      <c r="E51" s="416">
        <f>E53+E54+J4+J11+J22+J36+J51</f>
        <v>475.46</v>
      </c>
      <c r="F51" s="279"/>
      <c r="G51" s="411" t="s">
        <v>156</v>
      </c>
      <c r="H51" s="411"/>
      <c r="I51" s="296">
        <v>97</v>
      </c>
      <c r="J51" s="293">
        <f>SUM(J52:J53)</f>
        <v>26.54</v>
      </c>
    </row>
    <row r="52" spans="1:10" ht="13.5" customHeight="1">
      <c r="A52" s="443"/>
      <c r="B52" s="444"/>
      <c r="C52" s="444"/>
      <c r="D52" s="448"/>
      <c r="E52" s="417"/>
      <c r="F52" s="279"/>
      <c r="G52" s="426" t="s">
        <v>64</v>
      </c>
      <c r="H52" s="285" t="s">
        <v>157</v>
      </c>
      <c r="I52" s="296">
        <v>98</v>
      </c>
      <c r="J52" s="293"/>
    </row>
    <row r="53" spans="1:10" ht="13.5" customHeight="1">
      <c r="A53" s="445" t="s">
        <v>158</v>
      </c>
      <c r="B53" s="446"/>
      <c r="C53" s="446"/>
      <c r="D53" s="296">
        <v>46</v>
      </c>
      <c r="E53" s="293"/>
      <c r="F53" s="279"/>
      <c r="G53" s="427"/>
      <c r="H53" s="285" t="s">
        <v>159</v>
      </c>
      <c r="I53" s="296">
        <v>99</v>
      </c>
      <c r="J53" s="293">
        <v>26.54</v>
      </c>
    </row>
    <row r="54" spans="1:10" ht="13.5" customHeight="1">
      <c r="A54" s="447" t="s">
        <v>160</v>
      </c>
      <c r="B54" s="411"/>
      <c r="C54" s="411"/>
      <c r="D54" s="296">
        <v>47</v>
      </c>
      <c r="E54" s="293">
        <f>SUM(E55:E56)</f>
        <v>0</v>
      </c>
      <c r="F54" s="279"/>
      <c r="G54" s="427"/>
      <c r="H54" s="136" t="s">
        <v>161</v>
      </c>
      <c r="I54" s="296">
        <v>100</v>
      </c>
      <c r="J54" s="293"/>
    </row>
    <row r="55" spans="1:10" ht="13.5" customHeight="1">
      <c r="A55" s="433" t="s">
        <v>64</v>
      </c>
      <c r="B55" s="435" t="s">
        <v>162</v>
      </c>
      <c r="C55" s="435"/>
      <c r="D55" s="296">
        <v>48</v>
      </c>
      <c r="E55" s="293"/>
      <c r="F55" s="279"/>
      <c r="G55" s="428"/>
      <c r="H55" s="136" t="s">
        <v>163</v>
      </c>
      <c r="I55" s="296">
        <v>101</v>
      </c>
      <c r="J55" s="293"/>
    </row>
    <row r="56" spans="1:10" ht="13.5" customHeight="1">
      <c r="A56" s="441"/>
      <c r="B56" s="436" t="s">
        <v>164</v>
      </c>
      <c r="C56" s="436"/>
      <c r="D56" s="297">
        <v>49</v>
      </c>
      <c r="E56" s="298"/>
      <c r="F56" s="299"/>
      <c r="G56" s="437" t="s">
        <v>165</v>
      </c>
      <c r="H56" s="437"/>
      <c r="I56" s="297">
        <v>102</v>
      </c>
      <c r="J56" s="300">
        <f>E4-E51</f>
        <v>-114.66999999999996</v>
      </c>
    </row>
    <row r="57" spans="1:10" ht="22.5" customHeight="1">
      <c r="A57" s="442" t="s">
        <v>166</v>
      </c>
      <c r="B57" s="442"/>
      <c r="C57" s="442"/>
      <c r="D57" s="442"/>
      <c r="E57" s="442"/>
      <c r="F57" s="442"/>
      <c r="G57" s="442"/>
      <c r="H57" s="442"/>
      <c r="I57" s="442"/>
      <c r="J57" s="442"/>
    </row>
    <row r="58" spans="1:10" ht="31.5" customHeight="1">
      <c r="A58" s="442"/>
      <c r="B58" s="442"/>
      <c r="C58" s="442"/>
      <c r="D58" s="442"/>
      <c r="E58" s="442"/>
      <c r="F58" s="442"/>
      <c r="G58" s="442"/>
      <c r="H58" s="442"/>
      <c r="I58" s="442"/>
      <c r="J58" s="442"/>
    </row>
    <row r="59" spans="1:10" customFormat="1" ht="21" customHeight="1">
      <c r="A59" s="438" t="s">
        <v>167</v>
      </c>
      <c r="B59" s="438"/>
      <c r="C59" s="438"/>
      <c r="D59" s="439" t="s">
        <v>168</v>
      </c>
      <c r="E59" s="439"/>
      <c r="F59" s="439"/>
      <c r="G59" s="439"/>
      <c r="H59" s="440" t="s">
        <v>169</v>
      </c>
      <c r="I59" s="440"/>
      <c r="J59" s="440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6" type="noConversion"/>
  <pageMargins left="0.80902777777777801" right="0.23888888888888901" top="0.51875000000000004" bottom="0.16875000000000001" header="0.50902777777777797" footer="0.22916666666666699"/>
  <pageSetup paperSize="9" scale="90" orientation="portrait" horizontalDpi="180" verticalDpi="180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3" sqref="E13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07" t="s">
        <v>765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ht="18" customHeight="1">
      <c r="A2" s="333" t="s">
        <v>757</v>
      </c>
      <c r="E2" s="333" t="s">
        <v>764</v>
      </c>
      <c r="I2" s="408" t="s">
        <v>59</v>
      </c>
      <c r="J2" s="408"/>
    </row>
    <row r="3" spans="1:10" ht="18" customHeight="1">
      <c r="A3" s="449" t="s">
        <v>60</v>
      </c>
      <c r="B3" s="449"/>
      <c r="C3" s="409"/>
      <c r="D3" s="276" t="s">
        <v>24</v>
      </c>
      <c r="E3" s="277" t="s">
        <v>61</v>
      </c>
      <c r="F3" s="278"/>
      <c r="G3" s="450" t="s">
        <v>60</v>
      </c>
      <c r="H3" s="409"/>
      <c r="I3" s="276" t="s">
        <v>24</v>
      </c>
      <c r="J3" s="277" t="s">
        <v>61</v>
      </c>
    </row>
    <row r="4" spans="1:10" ht="13.5" customHeight="1">
      <c r="A4" s="460" t="s">
        <v>62</v>
      </c>
      <c r="B4" s="460"/>
      <c r="C4" s="461"/>
      <c r="D4" s="452">
        <v>1</v>
      </c>
      <c r="E4" s="458">
        <f>E10+E25+E41+E45</f>
        <v>120.22000000000001</v>
      </c>
      <c r="F4" s="279"/>
      <c r="G4" s="451" t="s">
        <v>63</v>
      </c>
      <c r="H4" s="447"/>
      <c r="I4" s="296">
        <v>50</v>
      </c>
      <c r="J4" s="293">
        <f>SUM(J5:J10)</f>
        <v>0</v>
      </c>
    </row>
    <row r="5" spans="1:10" ht="13.5" customHeight="1">
      <c r="A5" s="462"/>
      <c r="B5" s="462"/>
      <c r="C5" s="463"/>
      <c r="D5" s="453"/>
      <c r="E5" s="459"/>
      <c r="F5" s="279"/>
      <c r="G5" s="426" t="s">
        <v>64</v>
      </c>
      <c r="H5" s="280" t="s">
        <v>65</v>
      </c>
      <c r="I5" s="296">
        <v>51</v>
      </c>
      <c r="J5" s="293"/>
    </row>
    <row r="6" spans="1:10" ht="13.5" customHeight="1">
      <c r="A6" s="454" t="s">
        <v>66</v>
      </c>
      <c r="B6" s="454"/>
      <c r="C6" s="455"/>
      <c r="D6" s="452">
        <v>2</v>
      </c>
      <c r="E6" s="458">
        <f>E10+E25+E41</f>
        <v>120.22000000000001</v>
      </c>
      <c r="F6" s="279"/>
      <c r="G6" s="427"/>
      <c r="H6" s="280" t="s">
        <v>67</v>
      </c>
      <c r="I6" s="296">
        <v>52</v>
      </c>
      <c r="J6" s="293"/>
    </row>
    <row r="7" spans="1:10" ht="13.5" customHeight="1">
      <c r="A7" s="456"/>
      <c r="B7" s="456"/>
      <c r="C7" s="457"/>
      <c r="D7" s="453"/>
      <c r="E7" s="459"/>
      <c r="F7" s="279"/>
      <c r="G7" s="427"/>
      <c r="H7" s="280" t="s">
        <v>68</v>
      </c>
      <c r="I7" s="296">
        <v>53</v>
      </c>
      <c r="J7" s="293"/>
    </row>
    <row r="8" spans="1:10" ht="13.5" customHeight="1">
      <c r="A8" s="454" t="s">
        <v>69</v>
      </c>
      <c r="B8" s="454"/>
      <c r="C8" s="455"/>
      <c r="D8" s="452">
        <v>3</v>
      </c>
      <c r="E8" s="458">
        <f>E10+E26+E27+E28+E29+E30+E31+E32+E33+E34+E35+E36+E37-E53</f>
        <v>120.22000000000001</v>
      </c>
      <c r="F8" s="279"/>
      <c r="G8" s="427"/>
      <c r="H8" s="280" t="s">
        <v>70</v>
      </c>
      <c r="I8" s="296">
        <v>54</v>
      </c>
      <c r="J8" s="293"/>
    </row>
    <row r="9" spans="1:10" ht="13.5" customHeight="1">
      <c r="A9" s="456"/>
      <c r="B9" s="456"/>
      <c r="C9" s="457"/>
      <c r="D9" s="453"/>
      <c r="E9" s="459"/>
      <c r="F9" s="279"/>
      <c r="G9" s="427"/>
      <c r="H9" s="280" t="s">
        <v>71</v>
      </c>
      <c r="I9" s="296">
        <v>55</v>
      </c>
      <c r="J9" s="293"/>
    </row>
    <row r="10" spans="1:10" ht="13.5" customHeight="1">
      <c r="A10" s="464" t="s">
        <v>72</v>
      </c>
      <c r="B10" s="464"/>
      <c r="C10" s="420"/>
      <c r="D10" s="281">
        <v>4</v>
      </c>
      <c r="E10" s="282">
        <f>E11+E15+E18+E22</f>
        <v>120.22000000000001</v>
      </c>
      <c r="F10" s="279"/>
      <c r="G10" s="428"/>
      <c r="H10" s="280" t="s">
        <v>73</v>
      </c>
      <c r="I10" s="296">
        <v>56</v>
      </c>
      <c r="J10" s="293"/>
    </row>
    <row r="11" spans="1:10" ht="13.5" customHeight="1">
      <c r="A11" s="465" t="s">
        <v>64</v>
      </c>
      <c r="B11" s="468" t="s">
        <v>74</v>
      </c>
      <c r="C11" s="283" t="s">
        <v>75</v>
      </c>
      <c r="D11" s="281">
        <v>5</v>
      </c>
      <c r="E11" s="282">
        <f>SUM(E12:E14)</f>
        <v>54.92</v>
      </c>
      <c r="F11" s="279"/>
      <c r="G11" s="451" t="s">
        <v>76</v>
      </c>
      <c r="H11" s="447"/>
      <c r="I11" s="296">
        <v>57</v>
      </c>
      <c r="J11" s="293">
        <f>J12+J13+J16+J17+J18+J19+J20+J21</f>
        <v>74.3</v>
      </c>
    </row>
    <row r="12" spans="1:10" ht="13.5" customHeight="1">
      <c r="A12" s="466"/>
      <c r="B12" s="469"/>
      <c r="C12" s="284" t="s">
        <v>77</v>
      </c>
      <c r="D12" s="281">
        <v>6</v>
      </c>
      <c r="E12" s="282"/>
      <c r="F12" s="279"/>
      <c r="G12" s="426" t="s">
        <v>64</v>
      </c>
      <c r="H12" s="285" t="s">
        <v>78</v>
      </c>
      <c r="I12" s="296">
        <v>58</v>
      </c>
      <c r="J12" s="293"/>
    </row>
    <row r="13" spans="1:10" ht="13.5" customHeight="1">
      <c r="A13" s="466"/>
      <c r="B13" s="469"/>
      <c r="C13" s="284" t="s">
        <v>79</v>
      </c>
      <c r="D13" s="281">
        <v>7</v>
      </c>
      <c r="E13" s="282">
        <v>54.92</v>
      </c>
      <c r="F13" s="279"/>
      <c r="G13" s="427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66"/>
      <c r="B14" s="470"/>
      <c r="C14" s="284" t="s">
        <v>81</v>
      </c>
      <c r="D14" s="281">
        <v>8</v>
      </c>
      <c r="E14" s="282"/>
      <c r="F14" s="279"/>
      <c r="G14" s="427"/>
      <c r="H14" s="285" t="s">
        <v>82</v>
      </c>
      <c r="I14" s="296">
        <v>60</v>
      </c>
      <c r="J14" s="293"/>
    </row>
    <row r="15" spans="1:10" ht="13.5" customHeight="1">
      <c r="A15" s="466"/>
      <c r="B15" s="468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27"/>
      <c r="H15" s="285" t="s">
        <v>84</v>
      </c>
      <c r="I15" s="296">
        <v>61</v>
      </c>
      <c r="J15" s="293"/>
    </row>
    <row r="16" spans="1:10" ht="13.5" customHeight="1">
      <c r="A16" s="466"/>
      <c r="B16" s="469"/>
      <c r="C16" s="286" t="s">
        <v>85</v>
      </c>
      <c r="D16" s="281">
        <v>10</v>
      </c>
      <c r="E16" s="282"/>
      <c r="F16" s="279"/>
      <c r="G16" s="427"/>
      <c r="H16" s="287" t="s">
        <v>86</v>
      </c>
      <c r="I16" s="296">
        <v>62</v>
      </c>
      <c r="J16" s="293">
        <v>3.5</v>
      </c>
    </row>
    <row r="17" spans="1:10" ht="13.5" customHeight="1">
      <c r="A17" s="466"/>
      <c r="B17" s="470"/>
      <c r="C17" s="288" t="s">
        <v>87</v>
      </c>
      <c r="D17" s="281">
        <v>11</v>
      </c>
      <c r="E17" s="282"/>
      <c r="F17" s="279"/>
      <c r="G17" s="427"/>
      <c r="H17" s="289" t="s">
        <v>88</v>
      </c>
      <c r="I17" s="296">
        <v>63</v>
      </c>
      <c r="J17" s="293"/>
    </row>
    <row r="18" spans="1:10" ht="13.5" customHeight="1">
      <c r="A18" s="466"/>
      <c r="B18" s="468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27"/>
      <c r="H18" s="290" t="s">
        <v>90</v>
      </c>
      <c r="I18" s="296">
        <v>64</v>
      </c>
      <c r="J18" s="293">
        <v>35</v>
      </c>
    </row>
    <row r="19" spans="1:10" ht="13.5" customHeight="1">
      <c r="A19" s="466"/>
      <c r="B19" s="469"/>
      <c r="C19" s="288" t="s">
        <v>91</v>
      </c>
      <c r="D19" s="281">
        <v>13</v>
      </c>
      <c r="E19" s="282"/>
      <c r="F19" s="279"/>
      <c r="G19" s="427"/>
      <c r="H19" s="291" t="s">
        <v>92</v>
      </c>
      <c r="I19" s="296">
        <v>65</v>
      </c>
      <c r="J19" s="293">
        <v>17</v>
      </c>
    </row>
    <row r="20" spans="1:10" ht="13.5" customHeight="1">
      <c r="A20" s="466"/>
      <c r="B20" s="469"/>
      <c r="C20" s="288" t="s">
        <v>93</v>
      </c>
      <c r="D20" s="281">
        <v>14</v>
      </c>
      <c r="E20" s="282">
        <v>65.290000000000006</v>
      </c>
      <c r="F20" s="279"/>
      <c r="G20" s="427"/>
      <c r="H20" s="291" t="s">
        <v>94</v>
      </c>
      <c r="I20" s="296">
        <v>66</v>
      </c>
      <c r="J20" s="293">
        <v>3.8</v>
      </c>
    </row>
    <row r="21" spans="1:10" ht="13.5" customHeight="1">
      <c r="A21" s="466"/>
      <c r="B21" s="470"/>
      <c r="C21" s="288" t="s">
        <v>95</v>
      </c>
      <c r="D21" s="281">
        <v>15</v>
      </c>
      <c r="E21" s="282"/>
      <c r="F21" s="279"/>
      <c r="G21" s="428"/>
      <c r="H21" s="287" t="s">
        <v>96</v>
      </c>
      <c r="I21" s="296">
        <v>67</v>
      </c>
      <c r="J21" s="293">
        <v>15</v>
      </c>
    </row>
    <row r="22" spans="1:10" ht="13.5" customHeight="1">
      <c r="A22" s="466"/>
      <c r="B22" s="471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51" t="s">
        <v>98</v>
      </c>
      <c r="H22" s="447"/>
      <c r="I22" s="296">
        <v>68</v>
      </c>
      <c r="J22" s="293">
        <f>SUM(J23:J35)</f>
        <v>10.98</v>
      </c>
    </row>
    <row r="23" spans="1:10" ht="13.5" customHeight="1">
      <c r="A23" s="466"/>
      <c r="B23" s="472"/>
      <c r="C23" s="288" t="s">
        <v>99</v>
      </c>
      <c r="D23" s="281">
        <v>17</v>
      </c>
      <c r="E23" s="282">
        <v>0.01</v>
      </c>
      <c r="F23" s="279"/>
      <c r="G23" s="426" t="s">
        <v>64</v>
      </c>
      <c r="H23" s="280" t="s">
        <v>100</v>
      </c>
      <c r="I23" s="296">
        <v>69</v>
      </c>
      <c r="J23" s="293">
        <v>7</v>
      </c>
    </row>
    <row r="24" spans="1:10" ht="13.5" customHeight="1">
      <c r="A24" s="467"/>
      <c r="B24" s="473"/>
      <c r="C24" s="288" t="s">
        <v>101</v>
      </c>
      <c r="D24" s="281">
        <v>18</v>
      </c>
      <c r="E24" s="282"/>
      <c r="F24" s="279"/>
      <c r="G24" s="427"/>
      <c r="H24" s="280" t="s">
        <v>102</v>
      </c>
      <c r="I24" s="296">
        <v>70</v>
      </c>
      <c r="J24" s="293"/>
    </row>
    <row r="25" spans="1:10" ht="13.5" customHeight="1">
      <c r="A25" s="464" t="s">
        <v>103</v>
      </c>
      <c r="B25" s="464"/>
      <c r="C25" s="420"/>
      <c r="D25" s="281">
        <v>19</v>
      </c>
      <c r="E25" s="282">
        <f>SUM(E26:E40)</f>
        <v>0</v>
      </c>
      <c r="F25" s="279"/>
      <c r="G25" s="427"/>
      <c r="H25" s="280" t="s">
        <v>104</v>
      </c>
      <c r="I25" s="296">
        <v>71</v>
      </c>
      <c r="J25" s="293">
        <v>1</v>
      </c>
    </row>
    <row r="26" spans="1:10" ht="13.5" customHeight="1">
      <c r="A26" s="465" t="s">
        <v>64</v>
      </c>
      <c r="B26" s="476" t="s">
        <v>105</v>
      </c>
      <c r="C26" s="477"/>
      <c r="D26" s="281">
        <v>20</v>
      </c>
      <c r="E26" s="282"/>
      <c r="F26" s="279"/>
      <c r="G26" s="427"/>
      <c r="H26" s="280" t="s">
        <v>106</v>
      </c>
      <c r="I26" s="296">
        <v>72</v>
      </c>
      <c r="J26" s="293"/>
    </row>
    <row r="27" spans="1:10" ht="13.5" customHeight="1">
      <c r="A27" s="466"/>
      <c r="B27" s="474" t="s">
        <v>107</v>
      </c>
      <c r="C27" s="475"/>
      <c r="D27" s="281">
        <v>21</v>
      </c>
      <c r="E27" s="282"/>
      <c r="F27" s="279"/>
      <c r="G27" s="427"/>
      <c r="H27" s="291" t="s">
        <v>108</v>
      </c>
      <c r="I27" s="296">
        <v>73</v>
      </c>
      <c r="J27" s="293">
        <v>1</v>
      </c>
    </row>
    <row r="28" spans="1:10" ht="13.5" customHeight="1">
      <c r="A28" s="466"/>
      <c r="B28" s="474" t="s">
        <v>109</v>
      </c>
      <c r="C28" s="475"/>
      <c r="D28" s="281">
        <v>22</v>
      </c>
      <c r="E28" s="282"/>
      <c r="F28" s="279"/>
      <c r="G28" s="427"/>
      <c r="H28" s="291" t="s">
        <v>110</v>
      </c>
      <c r="I28" s="296">
        <v>74</v>
      </c>
      <c r="J28" s="293">
        <v>0.4</v>
      </c>
    </row>
    <row r="29" spans="1:10" ht="13.5" customHeight="1">
      <c r="A29" s="466"/>
      <c r="B29" s="474" t="s">
        <v>111</v>
      </c>
      <c r="C29" s="475"/>
      <c r="D29" s="281">
        <v>23</v>
      </c>
      <c r="E29" s="282"/>
      <c r="F29" s="279"/>
      <c r="G29" s="427"/>
      <c r="H29" s="280" t="s">
        <v>112</v>
      </c>
      <c r="I29" s="296">
        <v>75</v>
      </c>
      <c r="J29" s="293">
        <v>0.5</v>
      </c>
    </row>
    <row r="30" spans="1:10" ht="13.5" customHeight="1">
      <c r="A30" s="466"/>
      <c r="B30" s="474" t="s">
        <v>113</v>
      </c>
      <c r="C30" s="475"/>
      <c r="D30" s="281">
        <v>24</v>
      </c>
      <c r="E30" s="282"/>
      <c r="F30" s="279"/>
      <c r="G30" s="427"/>
      <c r="H30" s="280" t="s">
        <v>114</v>
      </c>
      <c r="I30" s="296">
        <v>76</v>
      </c>
      <c r="J30" s="293"/>
    </row>
    <row r="31" spans="1:10" ht="13.5" customHeight="1">
      <c r="A31" s="466"/>
      <c r="B31" s="474" t="s">
        <v>115</v>
      </c>
      <c r="C31" s="475"/>
      <c r="D31" s="281">
        <v>25</v>
      </c>
      <c r="E31" s="282"/>
      <c r="F31" s="279"/>
      <c r="G31" s="427"/>
      <c r="H31" s="280" t="s">
        <v>116</v>
      </c>
      <c r="I31" s="296">
        <v>77</v>
      </c>
      <c r="J31" s="293"/>
    </row>
    <row r="32" spans="1:10" ht="13.5" customHeight="1">
      <c r="A32" s="466"/>
      <c r="B32" s="474" t="s">
        <v>117</v>
      </c>
      <c r="C32" s="475"/>
      <c r="D32" s="281">
        <v>26</v>
      </c>
      <c r="E32" s="282"/>
      <c r="F32" s="279"/>
      <c r="G32" s="427"/>
      <c r="H32" s="291" t="s">
        <v>118</v>
      </c>
      <c r="I32" s="296">
        <v>78</v>
      </c>
      <c r="J32" s="293"/>
    </row>
    <row r="33" spans="1:10" ht="13.5" customHeight="1">
      <c r="A33" s="466"/>
      <c r="B33" s="474" t="s">
        <v>119</v>
      </c>
      <c r="C33" s="475"/>
      <c r="D33" s="281">
        <v>27</v>
      </c>
      <c r="E33" s="282"/>
      <c r="F33" s="279"/>
      <c r="G33" s="427"/>
      <c r="H33" s="291" t="s">
        <v>120</v>
      </c>
      <c r="I33" s="296">
        <v>79</v>
      </c>
      <c r="J33" s="293"/>
    </row>
    <row r="34" spans="1:10" ht="13.5" customHeight="1">
      <c r="A34" s="466"/>
      <c r="B34" s="474" t="s">
        <v>121</v>
      </c>
      <c r="C34" s="475"/>
      <c r="D34" s="281">
        <v>28</v>
      </c>
      <c r="E34" s="282"/>
      <c r="F34" s="279"/>
      <c r="G34" s="427"/>
      <c r="H34" s="291" t="s">
        <v>122</v>
      </c>
      <c r="I34" s="296">
        <v>80</v>
      </c>
      <c r="J34" s="293">
        <v>0.08</v>
      </c>
    </row>
    <row r="35" spans="1:10" ht="13.5" customHeight="1">
      <c r="A35" s="466"/>
      <c r="B35" s="474" t="s">
        <v>123</v>
      </c>
      <c r="C35" s="475"/>
      <c r="D35" s="281">
        <v>29</v>
      </c>
      <c r="E35" s="282"/>
      <c r="F35" s="279"/>
      <c r="G35" s="428"/>
      <c r="H35" s="280" t="s">
        <v>124</v>
      </c>
      <c r="I35" s="296">
        <v>81</v>
      </c>
      <c r="J35" s="293">
        <v>1</v>
      </c>
    </row>
    <row r="36" spans="1:10" ht="13.5" customHeight="1">
      <c r="A36" s="466"/>
      <c r="B36" s="474" t="s">
        <v>125</v>
      </c>
      <c r="C36" s="475"/>
      <c r="D36" s="281">
        <v>30</v>
      </c>
      <c r="E36" s="282"/>
      <c r="F36" s="279"/>
      <c r="G36" s="451" t="s">
        <v>126</v>
      </c>
      <c r="H36" s="447"/>
      <c r="I36" s="296">
        <v>82</v>
      </c>
      <c r="J36" s="293">
        <f>J37+J38+J39+J40+J45+J46+J47+J48+J49+J50</f>
        <v>113</v>
      </c>
    </row>
    <row r="37" spans="1:10" ht="13.5" customHeight="1">
      <c r="A37" s="466"/>
      <c r="B37" s="474" t="s">
        <v>127</v>
      </c>
      <c r="C37" s="475"/>
      <c r="D37" s="281">
        <v>31</v>
      </c>
      <c r="E37" s="282"/>
      <c r="F37" s="279"/>
      <c r="G37" s="426" t="s">
        <v>64</v>
      </c>
      <c r="H37" s="280" t="s">
        <v>128</v>
      </c>
      <c r="I37" s="296">
        <v>83</v>
      </c>
      <c r="J37" s="293">
        <v>13</v>
      </c>
    </row>
    <row r="38" spans="1:10" ht="13.5" customHeight="1">
      <c r="A38" s="466"/>
      <c r="B38" s="474" t="s">
        <v>129</v>
      </c>
      <c r="C38" s="475"/>
      <c r="D38" s="281">
        <v>32</v>
      </c>
      <c r="E38" s="282"/>
      <c r="F38" s="279"/>
      <c r="G38" s="427"/>
      <c r="H38" s="280" t="s">
        <v>130</v>
      </c>
      <c r="I38" s="296">
        <v>84</v>
      </c>
      <c r="J38" s="293"/>
    </row>
    <row r="39" spans="1:10" ht="13.5" customHeight="1">
      <c r="A39" s="466"/>
      <c r="B39" s="474" t="s">
        <v>131</v>
      </c>
      <c r="C39" s="475"/>
      <c r="D39" s="281">
        <v>33</v>
      </c>
      <c r="E39" s="282"/>
      <c r="F39" s="279"/>
      <c r="G39" s="427"/>
      <c r="H39" s="280" t="s">
        <v>132</v>
      </c>
      <c r="I39" s="296">
        <v>85</v>
      </c>
      <c r="J39" s="293"/>
    </row>
    <row r="40" spans="1:10" ht="13.5" customHeight="1">
      <c r="A40" s="467"/>
      <c r="B40" s="474" t="s">
        <v>133</v>
      </c>
      <c r="C40" s="475"/>
      <c r="D40" s="281">
        <v>34</v>
      </c>
      <c r="E40" s="282"/>
      <c r="F40" s="279"/>
      <c r="G40" s="427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78" t="s">
        <v>135</v>
      </c>
      <c r="B41" s="478"/>
      <c r="C41" s="430"/>
      <c r="D41" s="292">
        <v>35</v>
      </c>
      <c r="E41" s="293">
        <f>SUM(E42:E44)</f>
        <v>0</v>
      </c>
      <c r="F41" s="279"/>
      <c r="G41" s="427"/>
      <c r="H41" s="136" t="s">
        <v>136</v>
      </c>
      <c r="I41" s="296">
        <v>87</v>
      </c>
      <c r="J41" s="293"/>
    </row>
    <row r="42" spans="1:10" ht="13.5" customHeight="1">
      <c r="A42" s="481" t="s">
        <v>64</v>
      </c>
      <c r="B42" s="484" t="s">
        <v>64</v>
      </c>
      <c r="C42" s="294" t="s">
        <v>137</v>
      </c>
      <c r="D42" s="292">
        <v>36</v>
      </c>
      <c r="E42" s="293"/>
      <c r="F42" s="279"/>
      <c r="G42" s="427"/>
      <c r="H42" s="295" t="s">
        <v>138</v>
      </c>
      <c r="I42" s="296">
        <v>88</v>
      </c>
      <c r="J42" s="293"/>
    </row>
    <row r="43" spans="1:10" ht="13.5" customHeight="1">
      <c r="A43" s="482"/>
      <c r="B43" s="485"/>
      <c r="C43" s="294" t="s">
        <v>139</v>
      </c>
      <c r="D43" s="292">
        <v>37</v>
      </c>
      <c r="E43" s="293"/>
      <c r="F43" s="279"/>
      <c r="G43" s="427"/>
      <c r="H43" s="295" t="s">
        <v>140</v>
      </c>
      <c r="I43" s="296">
        <v>89</v>
      </c>
      <c r="J43" s="293"/>
    </row>
    <row r="44" spans="1:10" ht="13.5" customHeight="1">
      <c r="A44" s="483"/>
      <c r="B44" s="486"/>
      <c r="C44" s="294" t="s">
        <v>141</v>
      </c>
      <c r="D44" s="292">
        <v>38</v>
      </c>
      <c r="E44" s="293"/>
      <c r="F44" s="279"/>
      <c r="G44" s="427"/>
      <c r="H44" s="295" t="s">
        <v>142</v>
      </c>
      <c r="I44" s="296">
        <v>90</v>
      </c>
      <c r="J44" s="293"/>
    </row>
    <row r="45" spans="1:10" ht="13.5" customHeight="1">
      <c r="A45" s="478" t="s">
        <v>143</v>
      </c>
      <c r="B45" s="478"/>
      <c r="C45" s="430"/>
      <c r="D45" s="292">
        <v>39</v>
      </c>
      <c r="E45" s="293">
        <f>SUM(E46:E50)</f>
        <v>0</v>
      </c>
      <c r="F45" s="279"/>
      <c r="G45" s="427"/>
      <c r="H45" s="291" t="s">
        <v>144</v>
      </c>
      <c r="I45" s="296">
        <v>91</v>
      </c>
      <c r="J45" s="293"/>
    </row>
    <row r="46" spans="1:10" ht="13.5" customHeight="1">
      <c r="A46" s="481" t="s">
        <v>64</v>
      </c>
      <c r="B46" s="479" t="s">
        <v>145</v>
      </c>
      <c r="C46" s="480"/>
      <c r="D46" s="292">
        <v>40</v>
      </c>
      <c r="E46" s="293"/>
      <c r="F46" s="279"/>
      <c r="G46" s="427"/>
      <c r="H46" s="291" t="s">
        <v>146</v>
      </c>
      <c r="I46" s="296">
        <v>92</v>
      </c>
      <c r="J46" s="293"/>
    </row>
    <row r="47" spans="1:10" ht="13.5" customHeight="1">
      <c r="A47" s="482"/>
      <c r="B47" s="479" t="s">
        <v>147</v>
      </c>
      <c r="C47" s="480"/>
      <c r="D47" s="292">
        <v>41</v>
      </c>
      <c r="E47" s="293"/>
      <c r="F47" s="279"/>
      <c r="G47" s="427"/>
      <c r="H47" s="280" t="s">
        <v>148</v>
      </c>
      <c r="I47" s="296">
        <v>93</v>
      </c>
      <c r="J47" s="293"/>
    </row>
    <row r="48" spans="1:10" ht="13.5" customHeight="1">
      <c r="A48" s="482"/>
      <c r="B48" s="479" t="s">
        <v>149</v>
      </c>
      <c r="C48" s="480"/>
      <c r="D48" s="292">
        <v>42</v>
      </c>
      <c r="E48" s="293"/>
      <c r="F48" s="279"/>
      <c r="G48" s="427"/>
      <c r="H48" s="280" t="s">
        <v>150</v>
      </c>
      <c r="I48" s="296">
        <v>94</v>
      </c>
      <c r="J48" s="293"/>
    </row>
    <row r="49" spans="1:10" ht="13.5" customHeight="1">
      <c r="A49" s="482"/>
      <c r="B49" s="479" t="s">
        <v>151</v>
      </c>
      <c r="C49" s="480"/>
      <c r="D49" s="292">
        <v>43</v>
      </c>
      <c r="E49" s="293"/>
      <c r="F49" s="279"/>
      <c r="G49" s="427"/>
      <c r="H49" s="136" t="s">
        <v>152</v>
      </c>
      <c r="I49" s="296">
        <v>95</v>
      </c>
      <c r="J49" s="293"/>
    </row>
    <row r="50" spans="1:10" ht="13.5" customHeight="1">
      <c r="A50" s="483"/>
      <c r="B50" s="479" t="s">
        <v>153</v>
      </c>
      <c r="C50" s="480"/>
      <c r="D50" s="292">
        <v>44</v>
      </c>
      <c r="E50" s="293"/>
      <c r="F50" s="279"/>
      <c r="G50" s="428"/>
      <c r="H50" s="136" t="s">
        <v>154</v>
      </c>
      <c r="I50" s="296">
        <v>96</v>
      </c>
      <c r="J50" s="293">
        <v>100</v>
      </c>
    </row>
    <row r="51" spans="1:10" ht="13.5" customHeight="1">
      <c r="A51" s="495" t="s">
        <v>155</v>
      </c>
      <c r="B51" s="495"/>
      <c r="C51" s="496"/>
      <c r="D51" s="501">
        <v>45</v>
      </c>
      <c r="E51" s="458">
        <f>E53+E54+J4+J11+J22+J36+J51</f>
        <v>227.28</v>
      </c>
      <c r="F51" s="279"/>
      <c r="G51" s="451" t="s">
        <v>156</v>
      </c>
      <c r="H51" s="447"/>
      <c r="I51" s="296">
        <v>97</v>
      </c>
      <c r="J51" s="293">
        <f>SUM(J52:J53)</f>
        <v>29</v>
      </c>
    </row>
    <row r="52" spans="1:10" ht="13.5" customHeight="1">
      <c r="A52" s="497"/>
      <c r="B52" s="497"/>
      <c r="C52" s="498"/>
      <c r="D52" s="502"/>
      <c r="E52" s="459"/>
      <c r="F52" s="279"/>
      <c r="G52" s="426" t="s">
        <v>64</v>
      </c>
      <c r="H52" s="285" t="s">
        <v>157</v>
      </c>
      <c r="I52" s="296">
        <v>98</v>
      </c>
      <c r="J52" s="293"/>
    </row>
    <row r="53" spans="1:10" ht="13.5" customHeight="1">
      <c r="A53" s="499" t="s">
        <v>158</v>
      </c>
      <c r="B53" s="499"/>
      <c r="C53" s="445"/>
      <c r="D53" s="296">
        <v>46</v>
      </c>
      <c r="E53" s="293"/>
      <c r="F53" s="279"/>
      <c r="G53" s="427"/>
      <c r="H53" s="285" t="s">
        <v>159</v>
      </c>
      <c r="I53" s="296">
        <v>99</v>
      </c>
      <c r="J53" s="293">
        <v>29</v>
      </c>
    </row>
    <row r="54" spans="1:10" ht="13.5" customHeight="1">
      <c r="A54" s="500" t="s">
        <v>160</v>
      </c>
      <c r="B54" s="500"/>
      <c r="C54" s="447"/>
      <c r="D54" s="296">
        <v>47</v>
      </c>
      <c r="E54" s="293">
        <f>SUM(E55:E56)</f>
        <v>0</v>
      </c>
      <c r="F54" s="279"/>
      <c r="G54" s="427"/>
      <c r="H54" s="136" t="s">
        <v>161</v>
      </c>
      <c r="I54" s="296">
        <v>100</v>
      </c>
      <c r="J54" s="293"/>
    </row>
    <row r="55" spans="1:10" ht="13.5" customHeight="1">
      <c r="A55" s="481" t="s">
        <v>64</v>
      </c>
      <c r="B55" s="487" t="s">
        <v>162</v>
      </c>
      <c r="C55" s="488"/>
      <c r="D55" s="296">
        <v>48</v>
      </c>
      <c r="E55" s="293"/>
      <c r="F55" s="279"/>
      <c r="G55" s="428"/>
      <c r="H55" s="136" t="s">
        <v>163</v>
      </c>
      <c r="I55" s="296">
        <v>101</v>
      </c>
      <c r="J55" s="293"/>
    </row>
    <row r="56" spans="1:10" ht="13.5" customHeight="1">
      <c r="A56" s="493"/>
      <c r="B56" s="489" t="s">
        <v>164</v>
      </c>
      <c r="C56" s="490"/>
      <c r="D56" s="297">
        <v>49</v>
      </c>
      <c r="E56" s="298"/>
      <c r="F56" s="299"/>
      <c r="G56" s="491" t="s">
        <v>165</v>
      </c>
      <c r="H56" s="492"/>
      <c r="I56" s="297">
        <v>102</v>
      </c>
      <c r="J56" s="300">
        <f>E4-E51</f>
        <v>-107.05999999999999</v>
      </c>
    </row>
    <row r="57" spans="1:10" ht="22.5" customHeight="1">
      <c r="A57" s="494" t="s">
        <v>166</v>
      </c>
      <c r="B57" s="494"/>
      <c r="C57" s="494"/>
      <c r="D57" s="494"/>
      <c r="E57" s="494"/>
      <c r="F57" s="494"/>
      <c r="G57" s="494"/>
      <c r="H57" s="494"/>
      <c r="I57" s="494"/>
      <c r="J57" s="494"/>
    </row>
    <row r="58" spans="1:10" ht="31.5" customHeight="1">
      <c r="A58" s="442"/>
      <c r="B58" s="442"/>
      <c r="C58" s="442"/>
      <c r="D58" s="442"/>
      <c r="E58" s="442"/>
      <c r="F58" s="442"/>
      <c r="G58" s="442"/>
      <c r="H58" s="442"/>
      <c r="I58" s="442"/>
      <c r="J58" s="442"/>
    </row>
    <row r="59" spans="1:10" customFormat="1" ht="21" customHeight="1">
      <c r="A59" s="438" t="s">
        <v>167</v>
      </c>
      <c r="B59" s="438"/>
      <c r="C59" s="438"/>
      <c r="D59" s="439" t="s">
        <v>168</v>
      </c>
      <c r="E59" s="439"/>
      <c r="F59" s="439"/>
      <c r="G59" s="439"/>
      <c r="H59" s="440" t="s">
        <v>169</v>
      </c>
      <c r="I59" s="440"/>
      <c r="J59" s="440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6" type="noConversion"/>
  <pageMargins left="0.86875000000000002" right="0.23888888888888901" top="0.47916666666666702" bottom="0.21875" header="0.57916666666666705" footer="0.16875000000000001"/>
  <pageSetup paperSize="9" scale="90" orientation="portrait" horizontalDpi="180" verticalDpi="18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E15" sqref="E15"/>
    </sheetView>
  </sheetViews>
  <sheetFormatPr defaultColWidth="9" defaultRowHeight="14.25"/>
  <cols>
    <col min="1" max="1" width="12.875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503" t="s">
        <v>697</v>
      </c>
      <c r="B1" s="504"/>
      <c r="C1" s="504"/>
      <c r="D1" s="504"/>
      <c r="E1" s="504"/>
    </row>
    <row r="2" spans="1:8" ht="23.25" customHeight="1">
      <c r="A2" s="86"/>
      <c r="B2" s="3"/>
      <c r="C2" s="333" t="s">
        <v>766</v>
      </c>
      <c r="D2" s="3"/>
      <c r="E2" s="3"/>
      <c r="F2" s="3"/>
      <c r="G2" s="3"/>
      <c r="H2" s="3"/>
    </row>
    <row r="3" spans="1:8">
      <c r="A3" s="3" t="s">
        <v>170</v>
      </c>
      <c r="B3" s="87" t="s">
        <v>698</v>
      </c>
      <c r="C3" s="3"/>
      <c r="D3" s="3"/>
      <c r="E3" s="36" t="s">
        <v>171</v>
      </c>
      <c r="F3" s="3"/>
      <c r="G3" s="3"/>
    </row>
    <row r="4" spans="1:8" ht="4.5" customHeight="1">
      <c r="A4" s="3"/>
      <c r="B4" s="3"/>
      <c r="C4" s="3"/>
      <c r="D4" s="3"/>
    </row>
    <row r="5" spans="1:8" ht="31.5" customHeight="1">
      <c r="A5" s="37" t="s">
        <v>172</v>
      </c>
      <c r="B5" s="239" t="s">
        <v>173</v>
      </c>
      <c r="C5" s="239" t="s">
        <v>174</v>
      </c>
      <c r="D5" s="239" t="s">
        <v>175</v>
      </c>
      <c r="E5" s="240" t="s">
        <v>176</v>
      </c>
    </row>
    <row r="6" spans="1:8" ht="24" customHeight="1">
      <c r="A6" s="365" t="s">
        <v>759</v>
      </c>
      <c r="B6" s="366" t="s">
        <v>760</v>
      </c>
      <c r="C6" s="335">
        <v>70000</v>
      </c>
      <c r="D6" s="367">
        <v>42979</v>
      </c>
      <c r="E6" s="22"/>
    </row>
    <row r="7" spans="1:8" ht="24" customHeight="1">
      <c r="A7" s="334"/>
      <c r="B7" s="335"/>
      <c r="C7" s="335"/>
      <c r="D7" s="336"/>
      <c r="E7" s="22"/>
    </row>
    <row r="8" spans="1:8" ht="24" customHeight="1">
      <c r="A8" s="334"/>
      <c r="B8" s="335"/>
      <c r="C8" s="335"/>
      <c r="D8" s="336"/>
      <c r="E8" s="22"/>
    </row>
    <row r="9" spans="1:8" ht="24" customHeight="1">
      <c r="A9" s="334"/>
      <c r="B9" s="335"/>
      <c r="C9" s="335"/>
      <c r="D9" s="336"/>
      <c r="E9" s="22"/>
    </row>
    <row r="10" spans="1:8" ht="24" customHeight="1">
      <c r="A10" s="334"/>
      <c r="B10" s="335"/>
      <c r="C10" s="335"/>
      <c r="D10" s="336"/>
      <c r="E10" s="22"/>
    </row>
    <row r="11" spans="1:8" ht="24" customHeight="1">
      <c r="A11" s="334"/>
      <c r="B11" s="335"/>
      <c r="C11" s="335"/>
      <c r="D11" s="337"/>
      <c r="E11" s="22"/>
    </row>
    <row r="12" spans="1:8" ht="24" customHeight="1">
      <c r="A12" s="334"/>
      <c r="B12" s="335"/>
      <c r="C12" s="335"/>
      <c r="D12" s="336"/>
      <c r="E12" s="22"/>
    </row>
    <row r="13" spans="1:8" ht="24" customHeight="1">
      <c r="A13" s="334"/>
      <c r="B13" s="335"/>
      <c r="C13" s="335"/>
      <c r="D13" s="336"/>
      <c r="E13" s="22"/>
    </row>
    <row r="14" spans="1:8" ht="24" customHeight="1">
      <c r="A14" s="334"/>
      <c r="B14" s="335"/>
      <c r="C14" s="335"/>
      <c r="D14" s="336"/>
      <c r="E14" s="22"/>
    </row>
    <row r="15" spans="1:8" ht="24" customHeight="1">
      <c r="A15" s="334"/>
      <c r="B15" s="335"/>
      <c r="C15" s="335"/>
      <c r="D15" s="336"/>
      <c r="E15" s="22"/>
    </row>
    <row r="16" spans="1:8" ht="24" customHeight="1">
      <c r="A16" s="334"/>
      <c r="B16" s="335"/>
      <c r="C16" s="335"/>
      <c r="D16" s="336"/>
      <c r="E16" s="22"/>
    </row>
    <row r="17" spans="1:5" ht="24" customHeight="1">
      <c r="A17" s="334"/>
      <c r="B17" s="335"/>
      <c r="C17" s="335"/>
      <c r="D17" s="336"/>
      <c r="E17" s="22"/>
    </row>
    <row r="18" spans="1:5" ht="24" customHeight="1">
      <c r="A18" s="334"/>
      <c r="B18" s="335"/>
      <c r="C18" s="335"/>
      <c r="D18" s="336"/>
      <c r="E18" s="339"/>
    </row>
    <row r="19" spans="1:5" ht="24" customHeight="1">
      <c r="A19" s="78"/>
      <c r="B19" s="79"/>
      <c r="C19" s="79"/>
      <c r="D19" s="336"/>
      <c r="E19" s="22"/>
    </row>
    <row r="20" spans="1:5" ht="24" customHeight="1">
      <c r="A20" s="78"/>
      <c r="B20" s="79"/>
      <c r="C20" s="79"/>
      <c r="D20" s="79"/>
      <c r="E20" s="22"/>
    </row>
    <row r="21" spans="1:5" ht="24" customHeight="1">
      <c r="A21" s="78"/>
      <c r="B21" s="79"/>
      <c r="C21" s="79"/>
      <c r="D21" s="79"/>
      <c r="E21" s="22"/>
    </row>
    <row r="22" spans="1:5" ht="24" customHeight="1">
      <c r="A22" s="78"/>
      <c r="B22" s="79"/>
      <c r="C22" s="79"/>
      <c r="D22" s="79"/>
      <c r="E22" s="22"/>
    </row>
    <row r="23" spans="1:5" ht="24" customHeight="1">
      <c r="A23" s="78"/>
      <c r="B23" s="79"/>
      <c r="C23" s="79"/>
      <c r="D23" s="79"/>
      <c r="E23" s="22"/>
    </row>
    <row r="24" spans="1:5" ht="24" customHeight="1">
      <c r="A24" s="78"/>
      <c r="B24" s="79"/>
      <c r="C24" s="79"/>
      <c r="D24" s="79"/>
      <c r="E24" s="22"/>
    </row>
    <row r="25" spans="1:5" s="3" customFormat="1" ht="67.5" customHeight="1">
      <c r="A25" s="45" t="s">
        <v>177</v>
      </c>
      <c r="B25" s="338" t="s">
        <v>699</v>
      </c>
      <c r="C25" s="47" t="s">
        <v>178</v>
      </c>
      <c r="D25" s="340" t="s">
        <v>700</v>
      </c>
      <c r="E25" s="275"/>
    </row>
    <row r="26" spans="1:5" s="3" customFormat="1" ht="21.75" customHeight="1"/>
    <row r="27" spans="1:5">
      <c r="A27" s="3"/>
      <c r="B27" s="3"/>
      <c r="C27" s="3"/>
      <c r="D27" s="3"/>
    </row>
  </sheetData>
  <mergeCells count="1">
    <mergeCell ref="A1:E1"/>
  </mergeCells>
  <phoneticPr fontId="26" type="noConversion"/>
  <pageMargins left="0.80902777777777801" right="0.25902777777777802" top="0.58888888888888902" bottom="0.53888888888888897" header="0.359027777777778" footer="0.34930555555555598"/>
  <pageSetup paperSize="9" orientation="portrait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D22" sqref="D22"/>
    </sheetView>
  </sheetViews>
  <sheetFormatPr defaultColWidth="9" defaultRowHeight="14.25"/>
  <cols>
    <col min="1" max="2" width="12.625" style="3" customWidth="1"/>
    <col min="3" max="3" width="14" style="348" customWidth="1"/>
    <col min="4" max="4" width="11.75" style="3" customWidth="1"/>
    <col min="5" max="5" width="17.5" style="3" customWidth="1"/>
    <col min="6" max="6" width="14.25" style="348" customWidth="1"/>
    <col min="7" max="16384" width="9" style="3"/>
  </cols>
  <sheetData>
    <row r="1" spans="1:6" ht="51" customHeight="1">
      <c r="A1" s="505" t="s">
        <v>701</v>
      </c>
      <c r="B1" s="505"/>
      <c r="C1" s="505"/>
      <c r="D1" s="505"/>
      <c r="E1" s="505"/>
      <c r="F1" s="505"/>
    </row>
    <row r="2" spans="1:6" ht="20.25" customHeight="1">
      <c r="A2" s="35"/>
      <c r="D2" s="87" t="s">
        <v>832</v>
      </c>
    </row>
    <row r="3" spans="1:6" ht="24" customHeight="1">
      <c r="A3" s="3" t="s">
        <v>170</v>
      </c>
      <c r="B3" s="87" t="s">
        <v>726</v>
      </c>
    </row>
    <row r="4" spans="1:6" s="2" customFormat="1" ht="35.25" customHeight="1">
      <c r="A4" s="74" t="s">
        <v>179</v>
      </c>
      <c r="B4" s="38" t="s">
        <v>180</v>
      </c>
      <c r="C4" s="350" t="s">
        <v>181</v>
      </c>
      <c r="D4" s="38" t="s">
        <v>182</v>
      </c>
      <c r="E4" s="38" t="s">
        <v>183</v>
      </c>
      <c r="F4" s="88" t="s">
        <v>184</v>
      </c>
    </row>
    <row r="5" spans="1:6" s="2" customFormat="1" ht="20.100000000000001" customHeight="1">
      <c r="A5" s="356" t="s">
        <v>727</v>
      </c>
      <c r="B5" s="357">
        <v>1</v>
      </c>
      <c r="C5" s="356" t="s">
        <v>815</v>
      </c>
      <c r="D5" s="133">
        <v>1</v>
      </c>
      <c r="E5" s="359">
        <v>1276</v>
      </c>
      <c r="F5" s="358" t="s">
        <v>817</v>
      </c>
    </row>
    <row r="6" spans="1:6" s="2" customFormat="1" ht="20.100000000000001" customHeight="1">
      <c r="A6" s="356" t="s">
        <v>728</v>
      </c>
      <c r="B6" s="357">
        <v>3</v>
      </c>
      <c r="C6" s="356" t="s">
        <v>816</v>
      </c>
      <c r="D6" s="133">
        <v>1</v>
      </c>
      <c r="E6" s="359">
        <v>1265</v>
      </c>
      <c r="F6" s="358" t="s">
        <v>817</v>
      </c>
    </row>
    <row r="7" spans="1:6" s="2" customFormat="1" ht="20.100000000000001" customHeight="1">
      <c r="A7" s="356" t="s">
        <v>735</v>
      </c>
      <c r="B7" s="357">
        <v>5</v>
      </c>
      <c r="C7" s="356" t="s">
        <v>818</v>
      </c>
      <c r="D7" s="371">
        <v>1</v>
      </c>
      <c r="E7" s="359">
        <v>345</v>
      </c>
      <c r="F7" s="341" t="s">
        <v>823</v>
      </c>
    </row>
    <row r="8" spans="1:6" s="2" customFormat="1" ht="20.100000000000001" customHeight="1">
      <c r="A8" s="356" t="s">
        <v>736</v>
      </c>
      <c r="B8" s="357">
        <v>3</v>
      </c>
      <c r="C8" s="356" t="s">
        <v>819</v>
      </c>
      <c r="D8" s="371">
        <v>1</v>
      </c>
      <c r="E8" s="359">
        <v>361</v>
      </c>
      <c r="F8" s="341" t="s">
        <v>823</v>
      </c>
    </row>
    <row r="9" spans="1:6" s="2" customFormat="1" ht="18" customHeight="1">
      <c r="A9" s="356" t="s">
        <v>738</v>
      </c>
      <c r="B9" s="357">
        <v>2</v>
      </c>
      <c r="C9" s="356" t="s">
        <v>820</v>
      </c>
      <c r="D9" s="371">
        <v>1</v>
      </c>
      <c r="E9" s="359">
        <v>345</v>
      </c>
      <c r="F9" s="341" t="s">
        <v>823</v>
      </c>
    </row>
    <row r="10" spans="1:6" s="2" customFormat="1" ht="20.100000000000001" customHeight="1">
      <c r="A10" s="356" t="s">
        <v>739</v>
      </c>
      <c r="B10" s="357">
        <v>6</v>
      </c>
      <c r="C10" s="356" t="s">
        <v>821</v>
      </c>
      <c r="D10" s="371">
        <v>1</v>
      </c>
      <c r="E10" s="359">
        <v>365</v>
      </c>
      <c r="F10" s="341" t="s">
        <v>823</v>
      </c>
    </row>
    <row r="11" spans="1:6" s="2" customFormat="1" ht="20.100000000000001" customHeight="1">
      <c r="A11" s="356" t="s">
        <v>741</v>
      </c>
      <c r="B11" s="357">
        <v>3</v>
      </c>
      <c r="C11" s="356" t="s">
        <v>822</v>
      </c>
      <c r="D11" s="371">
        <v>1</v>
      </c>
      <c r="E11" s="359">
        <v>375</v>
      </c>
      <c r="F11" s="341" t="s">
        <v>823</v>
      </c>
    </row>
    <row r="12" spans="1:6" s="2" customFormat="1" ht="20.100000000000001" customHeight="1">
      <c r="A12" s="356" t="s">
        <v>743</v>
      </c>
      <c r="B12" s="357">
        <v>3</v>
      </c>
      <c r="C12" s="356" t="s">
        <v>747</v>
      </c>
      <c r="D12" s="371">
        <v>1</v>
      </c>
      <c r="E12" s="359">
        <v>945</v>
      </c>
      <c r="F12" s="341" t="s">
        <v>823</v>
      </c>
    </row>
    <row r="13" spans="1:6" s="2" customFormat="1" ht="20.100000000000001" customHeight="1">
      <c r="A13" s="356" t="s">
        <v>737</v>
      </c>
      <c r="B13" s="357">
        <v>3</v>
      </c>
      <c r="C13" s="356" t="s">
        <v>744</v>
      </c>
      <c r="D13" s="371">
        <v>1</v>
      </c>
      <c r="E13" s="359">
        <v>945</v>
      </c>
      <c r="F13" s="341" t="s">
        <v>823</v>
      </c>
    </row>
    <row r="14" spans="1:6" s="2" customFormat="1" ht="20.100000000000001" customHeight="1">
      <c r="A14" s="356" t="s">
        <v>740</v>
      </c>
      <c r="B14" s="357">
        <v>5</v>
      </c>
      <c r="C14" s="356" t="s">
        <v>745</v>
      </c>
      <c r="D14" s="371">
        <v>1</v>
      </c>
      <c r="E14" s="359">
        <v>945</v>
      </c>
      <c r="F14" s="341" t="s">
        <v>823</v>
      </c>
    </row>
    <row r="15" spans="1:6" s="2" customFormat="1" ht="20.100000000000001" customHeight="1">
      <c r="A15" s="356" t="s">
        <v>742</v>
      </c>
      <c r="B15" s="357">
        <v>3</v>
      </c>
      <c r="C15" s="356" t="s">
        <v>746</v>
      </c>
      <c r="D15" s="371">
        <v>1</v>
      </c>
      <c r="E15" s="359">
        <v>945</v>
      </c>
      <c r="F15" s="341" t="s">
        <v>823</v>
      </c>
    </row>
    <row r="16" spans="1:6" s="2" customFormat="1" ht="20.100000000000001" customHeight="1">
      <c r="A16" s="356" t="s">
        <v>729</v>
      </c>
      <c r="B16" s="357">
        <v>5</v>
      </c>
      <c r="C16" s="356" t="s">
        <v>824</v>
      </c>
      <c r="D16" s="371">
        <v>1</v>
      </c>
      <c r="E16" s="359">
        <v>0</v>
      </c>
      <c r="F16" s="341" t="s">
        <v>830</v>
      </c>
    </row>
    <row r="17" spans="1:6" s="2" customFormat="1" ht="20.100000000000001" customHeight="1">
      <c r="A17" s="356" t="s">
        <v>730</v>
      </c>
      <c r="B17" s="357">
        <v>3</v>
      </c>
      <c r="C17" s="356" t="s">
        <v>825</v>
      </c>
      <c r="D17" s="371">
        <v>1</v>
      </c>
      <c r="E17" s="359">
        <v>1094</v>
      </c>
      <c r="F17" s="341" t="s">
        <v>830</v>
      </c>
    </row>
    <row r="18" spans="1:6" s="273" customFormat="1" ht="20.100000000000001" customHeight="1">
      <c r="A18" s="356" t="s">
        <v>731</v>
      </c>
      <c r="B18" s="357">
        <v>3</v>
      </c>
      <c r="C18" s="356" t="s">
        <v>826</v>
      </c>
      <c r="D18" s="371">
        <v>1</v>
      </c>
      <c r="E18" s="359">
        <v>1067</v>
      </c>
      <c r="F18" s="341" t="s">
        <v>830</v>
      </c>
    </row>
    <row r="19" spans="1:6" ht="20.100000000000001" customHeight="1">
      <c r="A19" s="356" t="s">
        <v>732</v>
      </c>
      <c r="B19" s="357">
        <v>4</v>
      </c>
      <c r="C19" s="356" t="s">
        <v>827</v>
      </c>
      <c r="D19" s="371">
        <v>1</v>
      </c>
      <c r="E19" s="359">
        <v>1116</v>
      </c>
      <c r="F19" s="341" t="s">
        <v>830</v>
      </c>
    </row>
    <row r="20" spans="1:6" ht="20.100000000000001" customHeight="1">
      <c r="A20" s="356" t="s">
        <v>733</v>
      </c>
      <c r="B20" s="357">
        <v>2</v>
      </c>
      <c r="C20" s="356" t="s">
        <v>828</v>
      </c>
      <c r="D20" s="371">
        <v>1</v>
      </c>
      <c r="E20" s="359">
        <v>0</v>
      </c>
      <c r="F20" s="341" t="s">
        <v>830</v>
      </c>
    </row>
    <row r="21" spans="1:6" ht="20.100000000000001" customHeight="1">
      <c r="A21" s="356" t="s">
        <v>734</v>
      </c>
      <c r="B21" s="357">
        <v>3</v>
      </c>
      <c r="C21" s="356" t="s">
        <v>829</v>
      </c>
      <c r="D21" s="371">
        <v>1</v>
      </c>
      <c r="E21" s="359">
        <v>294</v>
      </c>
      <c r="F21" s="341" t="s">
        <v>830</v>
      </c>
    </row>
    <row r="22" spans="1:6" ht="20.100000000000001" customHeight="1">
      <c r="A22" s="356" t="s">
        <v>750</v>
      </c>
      <c r="B22" s="357">
        <v>1</v>
      </c>
      <c r="C22" s="356"/>
      <c r="D22" s="371">
        <v>1</v>
      </c>
      <c r="E22" s="359">
        <v>651</v>
      </c>
      <c r="F22" s="341" t="s">
        <v>831</v>
      </c>
    </row>
    <row r="23" spans="1:6" ht="20.100000000000001" customHeight="1">
      <c r="A23" s="356" t="s">
        <v>748</v>
      </c>
      <c r="B23" s="357">
        <v>1</v>
      </c>
      <c r="C23" s="356"/>
      <c r="D23" s="371">
        <v>1</v>
      </c>
      <c r="E23" s="359">
        <v>753</v>
      </c>
      <c r="F23" s="341" t="s">
        <v>831</v>
      </c>
    </row>
    <row r="24" spans="1:6" ht="20.100000000000001" customHeight="1">
      <c r="A24" s="356" t="s">
        <v>725</v>
      </c>
      <c r="B24" s="357">
        <v>1</v>
      </c>
      <c r="C24" s="361"/>
      <c r="D24" s="371">
        <v>1</v>
      </c>
      <c r="E24" s="359">
        <v>729</v>
      </c>
      <c r="F24" s="341" t="s">
        <v>831</v>
      </c>
    </row>
    <row r="25" spans="1:6" ht="20.100000000000001" customHeight="1">
      <c r="A25" s="356" t="s">
        <v>749</v>
      </c>
      <c r="B25" s="357">
        <v>1</v>
      </c>
      <c r="C25" s="361"/>
      <c r="D25" s="371">
        <v>1</v>
      </c>
      <c r="E25" s="359">
        <v>647</v>
      </c>
      <c r="F25" s="341" t="s">
        <v>831</v>
      </c>
    </row>
    <row r="26" spans="1:6" ht="20.100000000000001" customHeight="1">
      <c r="A26" s="356"/>
      <c r="B26" s="274"/>
      <c r="C26" s="361"/>
      <c r="D26" s="351"/>
      <c r="E26" s="359"/>
      <c r="F26" s="360"/>
    </row>
    <row r="27" spans="1:6" ht="20.100000000000001" customHeight="1">
      <c r="A27" s="356"/>
      <c r="B27" s="274"/>
      <c r="C27" s="361"/>
      <c r="D27" s="351"/>
      <c r="E27" s="359"/>
      <c r="F27" s="360"/>
    </row>
    <row r="28" spans="1:6" ht="20.100000000000001" customHeight="1">
      <c r="A28" s="356"/>
      <c r="B28" s="274"/>
      <c r="C28" s="361"/>
      <c r="D28" s="351"/>
      <c r="E28" s="359"/>
      <c r="F28" s="360"/>
    </row>
    <row r="29" spans="1:6" ht="61.5" customHeight="1" thickBot="1">
      <c r="A29" s="45" t="s">
        <v>185</v>
      </c>
      <c r="B29" s="363" t="s">
        <v>751</v>
      </c>
      <c r="C29" s="47" t="s">
        <v>178</v>
      </c>
      <c r="D29" s="340" t="s">
        <v>753</v>
      </c>
      <c r="E29" s="49" t="s">
        <v>186</v>
      </c>
      <c r="F29" s="362" t="s">
        <v>752</v>
      </c>
    </row>
  </sheetData>
  <mergeCells count="1">
    <mergeCell ref="A1:F1"/>
  </mergeCells>
  <phoneticPr fontId="26" type="noConversion"/>
  <pageMargins left="0.75" right="0.16875000000000001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债权7（不要）</vt:lpstr>
      <vt:lpstr>债务8（不要）</vt:lpstr>
      <vt:lpstr>收支预算执行9（不要）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  <vt:lpstr>计划生育奖励25 (2)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2019-07-22T02:00:55Z</cp:lastPrinted>
  <dcterms:created xsi:type="dcterms:W3CDTF">2004-08-05T02:47:00Z</dcterms:created>
  <dcterms:modified xsi:type="dcterms:W3CDTF">2019-07-22T02:41:37Z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