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895" windowHeight="10350" tabRatio="784" firstSheet="2" activeTab="3"/>
  </bookViews>
  <sheets>
    <sheet name="FCTTKP" sheetId="12" state="hidden" r:id="rId1"/>
    <sheet name="RBMSYN" sheetId="11" state="hidden" r:id="rId2"/>
    <sheet name="台帐封面" sheetId="28" r:id="rId3"/>
    <sheet name="报告书" sheetId="29" r:id="rId4"/>
    <sheet name="规范内容及要求（参考）" sheetId="13" r:id="rId5"/>
    <sheet name="决算1" sheetId="14" r:id="rId6"/>
    <sheet name="预算2" sheetId="1" r:id="rId7"/>
    <sheet name="村干部报酬3" sheetId="5" r:id="rId8"/>
    <sheet name="困难农户补助4" sheetId="16" r:id="rId9"/>
    <sheet name="三大合作分红5" sheetId="7" r:id="rId10"/>
    <sheet name="代收代管资金6" sheetId="33" r:id="rId11"/>
    <sheet name="债权7（要）" sheetId="8" r:id="rId12"/>
    <sheet name="债务8（要）" sheetId="15" r:id="rId13"/>
    <sheet name="收支预算执行9（要）" sheetId="22" r:id="rId14"/>
    <sheet name="资产负债表10（不要）" sheetId="3" r:id="rId15"/>
    <sheet name="收益分配表11（不要）" sheetId="17" r:id="rId16"/>
    <sheet name="固定资产12（不要）" sheetId="2" r:id="rId17"/>
    <sheet name="合同收缴13" sheetId="6" r:id="rId18"/>
    <sheet name="生态补偿资金使用14" sheetId="30" r:id="rId19"/>
    <sheet name="公共服务开支补助资金使用15" sheetId="31" r:id="rId20"/>
    <sheet name="薄弱村扶贫慰问资金使用16" sheetId="32" r:id="rId21"/>
    <sheet name="专项资金使用方案17" sheetId="19" r:id="rId22"/>
    <sheet name="涉农补贴18" sheetId="21" r:id="rId23"/>
    <sheet name="集体拆迁、征用补偿款19" sheetId="4" r:id="rId24"/>
    <sheet name="农户征地补偿费20" sheetId="23" r:id="rId25"/>
    <sheet name="重大项目招标发包21" sheetId="26" r:id="rId26"/>
    <sheet name="项目工程建设22" sheetId="9" r:id="rId27"/>
    <sheet name="农户建房宅基地（商品房安置）23" sheetId="24" r:id="rId28"/>
    <sheet name="固定资产购置24" sheetId="25" r:id="rId29"/>
    <sheet name="计划生育奖励25" sheetId="27" r:id="rId30"/>
  </sheets>
  <calcPr calcId="125725"/>
</workbook>
</file>

<file path=xl/calcChain.xml><?xml version="1.0" encoding="utf-8"?>
<calcChain xmlns="http://schemas.openxmlformats.org/spreadsheetml/2006/main">
  <c r="F15" i="22"/>
  <c r="G18" i="6"/>
  <c r="H18"/>
  <c r="I18"/>
  <c r="J18"/>
  <c r="K18"/>
  <c r="L18"/>
  <c r="M18"/>
  <c r="N18"/>
  <c r="G11"/>
  <c r="H11"/>
  <c r="I11"/>
  <c r="J11"/>
  <c r="K11"/>
  <c r="L11"/>
  <c r="M11"/>
  <c r="N11"/>
  <c r="F8" i="25"/>
  <c r="E21" i="19"/>
  <c r="F18" i="6" l="1"/>
  <c r="F11"/>
  <c r="D18" i="15"/>
  <c r="E18"/>
  <c r="C18"/>
  <c r="E16" i="8" l="1"/>
  <c r="C16"/>
  <c r="R8" i="30" l="1"/>
  <c r="Q8" s="1"/>
  <c r="K7" i="32"/>
  <c r="K6" i="31"/>
  <c r="E6"/>
  <c r="AA8" i="30"/>
  <c r="K8"/>
  <c r="E8"/>
  <c r="K12" i="6"/>
  <c r="F12"/>
  <c r="G54" i="22"/>
  <c r="F54"/>
  <c r="E54"/>
  <c r="N53"/>
  <c r="M53"/>
  <c r="N51"/>
  <c r="M51"/>
  <c r="L51"/>
  <c r="G45"/>
  <c r="F45"/>
  <c r="E45"/>
  <c r="G41"/>
  <c r="F41"/>
  <c r="E41"/>
  <c r="N36"/>
  <c r="M36"/>
  <c r="L36"/>
  <c r="G25"/>
  <c r="F25"/>
  <c r="E25"/>
  <c r="N22"/>
  <c r="M22"/>
  <c r="L22"/>
  <c r="G22"/>
  <c r="F22"/>
  <c r="E22"/>
  <c r="G18"/>
  <c r="F18"/>
  <c r="E18"/>
  <c r="G15"/>
  <c r="E15"/>
  <c r="N13"/>
  <c r="M13"/>
  <c r="N11"/>
  <c r="M11"/>
  <c r="L11"/>
  <c r="G11"/>
  <c r="F11"/>
  <c r="E11"/>
  <c r="N4"/>
  <c r="M4"/>
  <c r="L4"/>
  <c r="E37" i="15"/>
  <c r="C37"/>
  <c r="E22" i="8"/>
  <c r="C22"/>
  <c r="F21" i="7"/>
  <c r="D21"/>
  <c r="C21"/>
  <c r="B21"/>
  <c r="E54" i="1"/>
  <c r="J51"/>
  <c r="E45"/>
  <c r="E41"/>
  <c r="J36"/>
  <c r="E25"/>
  <c r="J22"/>
  <c r="E22"/>
  <c r="E18"/>
  <c r="E15"/>
  <c r="J13"/>
  <c r="J11"/>
  <c r="E11"/>
  <c r="E10" s="1"/>
  <c r="E8" s="1"/>
  <c r="J4"/>
  <c r="E54" i="14"/>
  <c r="E45"/>
  <c r="E41"/>
  <c r="J36"/>
  <c r="E25"/>
  <c r="J22"/>
  <c r="E22"/>
  <c r="E18"/>
  <c r="E15"/>
  <c r="J11"/>
  <c r="E11"/>
  <c r="J4"/>
  <c r="G10" i="22" l="1"/>
  <c r="G8" s="1"/>
  <c r="G51"/>
  <c r="F10"/>
  <c r="F8" s="1"/>
  <c r="F51"/>
  <c r="E51"/>
  <c r="E10"/>
  <c r="E6"/>
  <c r="E4"/>
  <c r="L56" s="1"/>
  <c r="E8"/>
  <c r="E51" i="1"/>
  <c r="E4"/>
  <c r="E6"/>
  <c r="E51" i="14"/>
  <c r="E10"/>
  <c r="E6" s="1"/>
  <c r="D6" i="31"/>
  <c r="D8" i="30"/>
  <c r="AF8" s="1"/>
  <c r="G4" i="22" l="1"/>
  <c r="N56" s="1"/>
  <c r="G6"/>
  <c r="F6"/>
  <c r="F4"/>
  <c r="M56" s="1"/>
  <c r="J56" i="1"/>
  <c r="E4" i="14"/>
  <c r="J56" s="1"/>
  <c r="E8"/>
</calcChain>
</file>

<file path=xl/comments1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<sst xmlns="http://schemas.openxmlformats.org/spreadsheetml/2006/main" count="1493" uniqueCount="861">
  <si>
    <t>村务公开资料和民主理财活动</t>
  </si>
  <si>
    <t>台   帐</t>
  </si>
  <si>
    <t>中共昆山市委农村工作办公室印制</t>
  </si>
  <si>
    <t>昆山市村级民主理财报告书</t>
  </si>
  <si>
    <t>填报单位：巴城镇新开河村</t>
  </si>
  <si>
    <t>时　间</t>
  </si>
  <si>
    <t>地点</t>
  </si>
  <si>
    <t>召集人</t>
  </si>
  <si>
    <t>曹美娟</t>
  </si>
  <si>
    <t>村参加人员</t>
  </si>
  <si>
    <t>金阿龙、曹昆龙、汪妹珍、钱洪元、姚阿五</t>
  </si>
  <si>
    <t>上期理财</t>
  </si>
  <si>
    <t>意见处理</t>
  </si>
  <si>
    <t>答复情况</t>
  </si>
  <si>
    <t>本期理财</t>
  </si>
  <si>
    <t>内　　容</t>
  </si>
  <si>
    <t>本期理财情况：</t>
  </si>
  <si>
    <t>基本情况、</t>
  </si>
  <si>
    <t>存在问题、</t>
  </si>
  <si>
    <t>意见建议等。</t>
  </si>
  <si>
    <t>理财小组</t>
  </si>
  <si>
    <t>成员签字</t>
  </si>
  <si>
    <t>记录人签字</t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</si>
  <si>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此表一式三份：镇（区）经济服务中心、村民委员会、民主理财小组各执一份</t>
    </r>
  </si>
  <si>
    <t>报告日期：</t>
  </si>
  <si>
    <t>序号</t>
  </si>
  <si>
    <t>表名</t>
  </si>
  <si>
    <t>类型</t>
  </si>
  <si>
    <t>上年度收支决算表</t>
  </si>
  <si>
    <t>第一季度</t>
  </si>
  <si>
    <t>本年度收支预算表</t>
  </si>
  <si>
    <t>村干部报酬公布表</t>
  </si>
  <si>
    <t>困难农户补助</t>
  </si>
  <si>
    <t>上年度村级三大合作社分红情况</t>
  </si>
  <si>
    <t>代收代管资金情况公布表</t>
  </si>
  <si>
    <t>债权明细公布表</t>
  </si>
  <si>
    <t>第二、四季度</t>
  </si>
  <si>
    <t>债务明细公布表</t>
  </si>
  <si>
    <t>收支预算执行完成情况表</t>
  </si>
  <si>
    <t>第二、三、四季度</t>
  </si>
  <si>
    <t>村级资产负债情况公布表</t>
  </si>
  <si>
    <t>第四季度</t>
  </si>
  <si>
    <t>村级收益分配情况公布表</t>
  </si>
  <si>
    <t>固定资产情况公布表</t>
  </si>
  <si>
    <t>合同收款情况统计表</t>
  </si>
  <si>
    <t>每季度</t>
  </si>
  <si>
    <t>生态补偿资金到账及累计使用情况表</t>
  </si>
  <si>
    <t>农村公共服务开支补助资金到账及累计使用情况表</t>
  </si>
  <si>
    <t>经济薄弱村扶贫慰问资金到账及累计使用情况表</t>
  </si>
  <si>
    <t>专项资金使用方案</t>
  </si>
  <si>
    <t>即时</t>
  </si>
  <si>
    <t>涉农补助资金分配情况表</t>
  </si>
  <si>
    <t>集体房屋拆迁、土地征使用情况公布表</t>
  </si>
  <si>
    <t>农户征地补偿分配发放情况</t>
  </si>
  <si>
    <t>重大项目招标发包</t>
  </si>
  <si>
    <t>项目工程建设情况公布表</t>
  </si>
  <si>
    <t>农户房屋翻建、宅基地或商品房安置批复情况公布表</t>
  </si>
  <si>
    <t>固定资产购置</t>
  </si>
  <si>
    <t>计划生育奖励</t>
  </si>
  <si>
    <t>注：上述各季度财务公示表号：
   第一季度10张表（1、2、3、4、5、6、13、14、15、16）
   第二季度7张表（7、8、9、13、14、15、16）
   第三季度5张表（9、13、14、15、16）
   第四季度10张表（7、8、9、10、11、12、13、14、15、16）
   即时公开17—25表按本季实际发生填报</t>
  </si>
  <si>
    <t>填报单位：巴城镇（区)     村</t>
  </si>
  <si>
    <t>单位：万元</t>
  </si>
  <si>
    <t>项目名称</t>
  </si>
  <si>
    <t>金额</t>
  </si>
  <si>
    <t>一、资金流入合计</t>
  </si>
  <si>
    <t>（三）、资产设施性支出</t>
  </si>
  <si>
    <t>其中</t>
  </si>
  <si>
    <t xml:space="preserve">  1、固定资产购置支出</t>
  </si>
  <si>
    <t>二、村级总收入</t>
  </si>
  <si>
    <t xml:space="preserve">  2、农田水利建设支出</t>
  </si>
  <si>
    <t xml:space="preserve">  3、公益事业建设支出</t>
  </si>
  <si>
    <t>三、村级稳定性收入</t>
  </si>
  <si>
    <t xml:space="preserve">  4、工业设施支出</t>
  </si>
  <si>
    <t xml:space="preserve">  5、绿化养护支出</t>
  </si>
  <si>
    <t>（一）、集体经营性收入</t>
  </si>
  <si>
    <t xml:space="preserve">  6、其他资产性支出</t>
  </si>
  <si>
    <t>1.经营收入</t>
  </si>
  <si>
    <t>小  计</t>
  </si>
  <si>
    <t>（四）、福利性支出</t>
  </si>
  <si>
    <t>①.直接经营收入</t>
  </si>
  <si>
    <t xml:space="preserve">  1、优供抚补助</t>
  </si>
  <si>
    <t>②.资产租赁收入</t>
  </si>
  <si>
    <t xml:space="preserve">  2、村级承担保险支出</t>
  </si>
  <si>
    <t>③.土地租赁收入</t>
  </si>
  <si>
    <t xml:space="preserve">      其中：农保支出</t>
  </si>
  <si>
    <t>2.发包及上交收入</t>
  </si>
  <si>
    <t xml:space="preserve">            医保支出</t>
  </si>
  <si>
    <t>①.农业资源有偿使用净收入</t>
  </si>
  <si>
    <t xml:space="preserve">  3、计划生育支出</t>
  </si>
  <si>
    <t>②.集体企业发包上交收入</t>
  </si>
  <si>
    <t xml:space="preserve">  4、老干部老党员老队长补贴支出</t>
  </si>
  <si>
    <t>3.投资收益</t>
  </si>
  <si>
    <t xml:space="preserve">  5、老年人各项补贴支出</t>
  </si>
  <si>
    <t>①.富民合作社</t>
  </si>
  <si>
    <t xml:space="preserve">  6、五保户、困难户补助支出</t>
  </si>
  <si>
    <t>②.镇级强村公司</t>
  </si>
  <si>
    <t xml:space="preserve">  7、老年协会费用</t>
  </si>
  <si>
    <t>③.其他</t>
  </si>
  <si>
    <t xml:space="preserve">  8、其他福利性支出</t>
  </si>
  <si>
    <t>4.其他经营收入</t>
  </si>
  <si>
    <t>（五）、管理费用</t>
  </si>
  <si>
    <t>①.利息收入</t>
  </si>
  <si>
    <t xml:space="preserve">  1、主要干部报酬</t>
  </si>
  <si>
    <t>②.其他经营收入</t>
  </si>
  <si>
    <t xml:space="preserve">  2、条线人员报酬</t>
  </si>
  <si>
    <t>（二）、补助收入</t>
  </si>
  <si>
    <t xml:space="preserve">  3、村干部社保支出</t>
  </si>
  <si>
    <t>1.财政转移收入</t>
  </si>
  <si>
    <t xml:space="preserve">  4、村干部医保支出</t>
  </si>
  <si>
    <t>2.村干部基本报酬统筹</t>
  </si>
  <si>
    <t xml:space="preserve">  5、村干部住房公积金支出</t>
  </si>
  <si>
    <t>3.生态补偿资金</t>
  </si>
  <si>
    <t xml:space="preserve">  6、村干部其他各项补贴支出</t>
  </si>
  <si>
    <t>4.公共服务开支补贴</t>
  </si>
  <si>
    <t xml:space="preserve">  7、办公费用</t>
  </si>
  <si>
    <t>5.分红盈余返回财政奖补</t>
  </si>
  <si>
    <t xml:space="preserve">  8、报刊杂志费用</t>
  </si>
  <si>
    <t>6.退税财政奖补</t>
  </si>
  <si>
    <t xml:space="preserve">  9、协作费用</t>
  </si>
  <si>
    <t>7.河道保洁补贴</t>
  </si>
  <si>
    <t xml:space="preserve">  10、食堂费用</t>
  </si>
  <si>
    <t>8.村庄保洁补贴</t>
  </si>
  <si>
    <t xml:space="preserve">  11、管理性固定资产修理</t>
  </si>
  <si>
    <t>9.村庄长效管理补助</t>
  </si>
  <si>
    <t xml:space="preserve">  12、差旅费</t>
  </si>
  <si>
    <t>10.环璄整治补助</t>
  </si>
  <si>
    <t xml:space="preserve"> 13、其它管理费用</t>
  </si>
  <si>
    <t>11.三清补助</t>
  </si>
  <si>
    <t>（六）、其他支出</t>
  </si>
  <si>
    <t>12.经济薄弱村扶贫慰问补助</t>
  </si>
  <si>
    <t xml:space="preserve">  1、上交税金</t>
  </si>
  <si>
    <t>13.公益性岗位补助</t>
  </si>
  <si>
    <t xml:space="preserve">  2、征兵支出</t>
  </si>
  <si>
    <t>14.涉农小区物业补贴</t>
  </si>
  <si>
    <t xml:space="preserve">  3、治安支出</t>
  </si>
  <si>
    <t>15.其它补助收入</t>
  </si>
  <si>
    <t xml:space="preserve">  4、环境整治支出</t>
  </si>
  <si>
    <t>（三）、其他收入</t>
  </si>
  <si>
    <t xml:space="preserve">     其中：日常清洁人员工资</t>
  </si>
  <si>
    <t>1.集体资产处置净收入</t>
  </si>
  <si>
    <t>绿化费用</t>
  </si>
  <si>
    <t>2.征地补偿费村留成</t>
  </si>
  <si>
    <t>三清费用</t>
  </si>
  <si>
    <t>3.其他收入</t>
  </si>
  <si>
    <t xml:space="preserve"> 村庄整治费</t>
  </si>
  <si>
    <t>（四）、其他资金收入</t>
  </si>
  <si>
    <t xml:space="preserve">  5、各类用工支出</t>
  </si>
  <si>
    <t>1.代收代管资金</t>
  </si>
  <si>
    <t xml:space="preserve">  6、公益性固定资产维修支出</t>
  </si>
  <si>
    <t>2.债权回收资金</t>
  </si>
  <si>
    <t xml:space="preserve">  7、利息支出</t>
  </si>
  <si>
    <t>3.专项资金</t>
  </si>
  <si>
    <t xml:space="preserve">  8、偿还债务</t>
  </si>
  <si>
    <t>4.短期借款</t>
  </si>
  <si>
    <t xml:space="preserve">  9、社区费用</t>
  </si>
  <si>
    <t>5.长期借款</t>
  </si>
  <si>
    <t xml:space="preserve">  10、其他费用</t>
  </si>
  <si>
    <t>四、资金支出合计</t>
  </si>
  <si>
    <t>（七）再分配开支</t>
  </si>
  <si>
    <t xml:space="preserve">  1、外来投资分利</t>
  </si>
  <si>
    <t>（一）、直接经营支出</t>
  </si>
  <si>
    <t xml:space="preserve">  2、农户分配（社区分红）</t>
  </si>
  <si>
    <t>（二）、当年对外投资资金</t>
  </si>
  <si>
    <t xml:space="preserve">    其中：按股份分配</t>
  </si>
  <si>
    <t xml:space="preserve">  1.投资镇级强村公司</t>
  </si>
  <si>
    <t xml:space="preserve">          福利性分配</t>
  </si>
  <si>
    <t xml:space="preserve">  2.借款资金支出</t>
  </si>
  <si>
    <t>五、当年度资金结余</t>
  </si>
  <si>
    <t>平衡关系：1=4+19+35+39、2=4+19+35、3=4+20+21+……+30+31-46、4=5+9+12+16、5=6+7+8、9=10+11、12=13+14+15、16=17+18、19=20+21+22+……+33+34、35=36+37+38、39=40+41+42+43+44、45=46+47+50+57+68+82+97、47=48+49、50=51+52+53+54+55+56、57=58+59+62+63+64+65+66+67、59=60+61、68=69+70+……+80+81、82=83+84+85+86+91+92+93+94+95+96、86=87+88+89+90、97=98+99、99=11+101、102=1-45</t>
  </si>
  <si>
    <t>村财务负责人：</t>
  </si>
  <si>
    <t>单位名称：</t>
  </si>
  <si>
    <t>单位：元</t>
  </si>
  <si>
    <t>姓    名</t>
  </si>
  <si>
    <t>职    务</t>
  </si>
  <si>
    <t>报 酬 总 额</t>
  </si>
  <si>
    <t>任期时间</t>
  </si>
  <si>
    <t>备   注</t>
  </si>
  <si>
    <t>村财务负责人    签  字</t>
  </si>
  <si>
    <t>单位负责人    签      字</t>
  </si>
  <si>
    <t>户主姓名</t>
  </si>
  <si>
    <t>家庭总人数</t>
  </si>
  <si>
    <t>家庭总收入</t>
  </si>
  <si>
    <t>救助人数</t>
  </si>
  <si>
    <t>月救助金额</t>
  </si>
  <si>
    <t>补助类别</t>
  </si>
  <si>
    <t>村主任     签 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</si>
  <si>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Times New Roman"/>
        <family val="1"/>
      </rPr>
      <t xml:space="preserve">                                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Times New Roman"/>
        <family val="1"/>
      </rPr>
      <t xml:space="preserve">                                  </t>
    </r>
    <r>
      <rPr>
        <sz val="12"/>
        <rFont val="宋体"/>
        <family val="3"/>
        <charset val="134"/>
      </rPr>
      <t>签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字</t>
    </r>
  </si>
  <si>
    <t>金额单位：元</t>
  </si>
  <si>
    <t>名称</t>
  </si>
  <si>
    <t>户数</t>
  </si>
  <si>
    <t>股份金额</t>
  </si>
  <si>
    <t>折合股数</t>
  </si>
  <si>
    <t>每股分红标准</t>
  </si>
  <si>
    <t>红利金额</t>
  </si>
  <si>
    <t>备注</t>
  </si>
  <si>
    <t>合计</t>
  </si>
  <si>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目</t>
    </r>
  </si>
  <si>
    <r>
      <rPr>
        <sz val="12"/>
        <rFont val="宋体"/>
        <family val="3"/>
        <charset val="134"/>
      </rPr>
      <t>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代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收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</si>
  <si>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实际代收金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</si>
  <si>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实际代交金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</si>
  <si>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村付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</si>
  <si>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村结余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</si>
  <si>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计</t>
    </r>
  </si>
  <si>
    <t>说明：项目下请列出上年各代收代管明细</t>
  </si>
  <si>
    <t>债权明细公开表</t>
  </si>
  <si>
    <t>巴城镇新开河村</t>
  </si>
  <si>
    <t>债务人</t>
  </si>
  <si>
    <t>发生日期</t>
  </si>
  <si>
    <t>年初
应收金额</t>
  </si>
  <si>
    <t>本年累计收回</t>
  </si>
  <si>
    <t>本年未收回</t>
  </si>
  <si>
    <t>主要原因</t>
  </si>
  <si>
    <t>单位应收:</t>
  </si>
  <si>
    <t>预付工程款</t>
  </si>
  <si>
    <t>昆山市龙鑫建筑安装有限公司</t>
  </si>
  <si>
    <t>预付工程款（调账）</t>
  </si>
  <si>
    <t>新开河水产市场</t>
  </si>
  <si>
    <t>昆山市供电公司电力营销部</t>
  </si>
  <si>
    <t>押金</t>
  </si>
  <si>
    <t>昆山市巴城镇自来水公司水暖安装分公司</t>
  </si>
  <si>
    <t>永恒市政</t>
  </si>
  <si>
    <t>博金广告</t>
  </si>
  <si>
    <r>
      <rPr>
        <sz val="12"/>
        <rFont val="宋体"/>
        <family val="3"/>
        <charset val="134"/>
      </rPr>
      <t>2017.1</t>
    </r>
    <r>
      <rPr>
        <sz val="12"/>
        <rFont val="宋体"/>
        <family val="3"/>
        <charset val="134"/>
      </rPr>
      <t>0</t>
    </r>
  </si>
  <si>
    <t>个人应收:</t>
  </si>
  <si>
    <t>预付工资</t>
  </si>
  <si>
    <t>陈坚等13户</t>
  </si>
  <si>
    <t>垫付公积金</t>
  </si>
  <si>
    <t>垫付社保</t>
  </si>
  <si>
    <t>长短期投资：</t>
  </si>
  <si>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社区股份合作社</t>
    </r>
  </si>
  <si>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富民合作社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</si>
  <si>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农地股份合作社</t>
    </r>
  </si>
  <si>
    <t xml:space="preserve"> 强村公司投资</t>
  </si>
  <si>
    <t>…</t>
  </si>
  <si>
    <t>村财务负责人办主任签字</t>
  </si>
  <si>
    <t>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</si>
  <si>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主理财                                小组组长                                  签    字</t>
    </r>
  </si>
  <si>
    <t>金阿龙</t>
  </si>
  <si>
    <t>债务明细公开表</t>
  </si>
  <si>
    <t>单位名称：巴城镇新开河村</t>
  </si>
  <si>
    <t>债权人</t>
  </si>
  <si>
    <t>年初
应付金额</t>
  </si>
  <si>
    <t>本年累计支付</t>
  </si>
  <si>
    <t>本年未支付</t>
  </si>
  <si>
    <t>原因</t>
  </si>
  <si>
    <t>单位应付：</t>
  </si>
  <si>
    <t>昆山市景康市政工程有限公司</t>
  </si>
  <si>
    <t>昆山市鑫震物业管理有限公司</t>
  </si>
  <si>
    <t>龙鑫建筑安装公司一家账户未调整</t>
  </si>
  <si>
    <t>巴城阳澄湖房产公司</t>
  </si>
  <si>
    <t>巴城镇补偿办</t>
  </si>
  <si>
    <t>新开河村农地股份专业合作社</t>
  </si>
  <si>
    <t>昆山天使谷农业发展有限公司</t>
  </si>
  <si>
    <t>经服中心</t>
  </si>
  <si>
    <t>个人应付：</t>
  </si>
  <si>
    <t>庄永根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</si>
  <si>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010年前</t>
    </r>
  </si>
  <si>
    <t>金阿多</t>
  </si>
  <si>
    <r>
      <rPr>
        <sz val="10"/>
        <rFont val="宋体"/>
        <family val="3"/>
        <charset val="134"/>
      </rPr>
      <t>2011年前</t>
    </r>
  </si>
  <si>
    <t>长短期借款：</t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</si>
  <si>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金融单位借款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</si>
  <si>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企事业单位借款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</si>
  <si>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个人借款</t>
    </r>
  </si>
  <si>
    <t>村财务负责人签字</t>
  </si>
  <si>
    <t>民主理财                                小组组长                                  签    字</t>
  </si>
  <si>
    <t>本年预算金额</t>
  </si>
  <si>
    <t>本年累计完成</t>
  </si>
  <si>
    <t>村财务负责人：曹美娟</t>
  </si>
  <si>
    <t>村负责人：沈海明</t>
  </si>
  <si>
    <t>民主理财小组组长（签字）金阿龙</t>
  </si>
  <si>
    <t>新开河村级集体经济组织资产负债表</t>
  </si>
  <si>
    <r>
      <rPr>
        <sz val="12"/>
        <rFont val="宋体"/>
        <family val="3"/>
        <charset val="134"/>
      </rPr>
      <t xml:space="preserve">     </t>
    </r>
    <r>
      <rPr>
        <u/>
        <sz val="12"/>
        <rFont val="宋体"/>
        <family val="3"/>
        <charset val="134"/>
      </rPr>
      <t xml:space="preserve">    </t>
    </r>
    <r>
      <rPr>
        <u/>
        <sz val="12"/>
        <rFont val="宋体"/>
        <family val="3"/>
        <charset val="134"/>
      </rPr>
      <t>2017</t>
    </r>
    <r>
      <rPr>
        <u/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年第四季度</t>
    </r>
  </si>
  <si>
    <r>
      <rPr>
        <sz val="12"/>
        <rFont val="宋体"/>
        <family val="3"/>
        <charset val="134"/>
      </rPr>
      <t xml:space="preserve">项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目</t>
    </r>
  </si>
  <si>
    <t>年初数</t>
  </si>
  <si>
    <t>期末数</t>
  </si>
  <si>
    <t>项  目</t>
  </si>
  <si>
    <t>一、总资产</t>
  </si>
  <si>
    <t>二、总负债</t>
  </si>
  <si>
    <t>流动资产</t>
  </si>
  <si>
    <t>流动负债</t>
  </si>
  <si>
    <t xml:space="preserve">  货币资金</t>
  </si>
  <si>
    <t xml:space="preserve">  短期借款</t>
  </si>
  <si>
    <t xml:space="preserve">  其中:现金</t>
  </si>
  <si>
    <t xml:space="preserve">  应付款项</t>
  </si>
  <si>
    <t xml:space="preserve">       银行存款</t>
  </si>
  <si>
    <t xml:space="preserve">  应付工资</t>
  </si>
  <si>
    <t xml:space="preserve">  应收款项</t>
  </si>
  <si>
    <t xml:space="preserve">  应付福利费</t>
  </si>
  <si>
    <t xml:space="preserve">  存货</t>
  </si>
  <si>
    <t xml:space="preserve">  专项应付款</t>
  </si>
  <si>
    <t>对外投资</t>
  </si>
  <si>
    <t>长期负债</t>
  </si>
  <si>
    <t>农业资产</t>
  </si>
  <si>
    <t xml:space="preserve">  长期借款</t>
  </si>
  <si>
    <t xml:space="preserve">  牲畜(禽)资产</t>
  </si>
  <si>
    <t xml:space="preserve">  一事一议资金</t>
  </si>
  <si>
    <t xml:space="preserve">  林木资产</t>
  </si>
  <si>
    <t>固定资产</t>
  </si>
  <si>
    <t xml:space="preserve">  固定资产原价</t>
  </si>
  <si>
    <t>三、所有者权益</t>
  </si>
  <si>
    <t xml:space="preserve">  减:累计折旧</t>
  </si>
  <si>
    <t xml:space="preserve">  资本</t>
  </si>
  <si>
    <t xml:space="preserve">  固定资产净值</t>
  </si>
  <si>
    <t xml:space="preserve">  公积公益金</t>
  </si>
  <si>
    <t xml:space="preserve">  固定资产清理</t>
  </si>
  <si>
    <t xml:space="preserve">  本年收益</t>
  </si>
  <si>
    <t xml:space="preserve">  在建工程</t>
  </si>
  <si>
    <t xml:space="preserve">  收益分配</t>
  </si>
  <si>
    <t>其他资产</t>
  </si>
  <si>
    <t>单位负责人              签      字</t>
  </si>
  <si>
    <t>民主理财小组</t>
  </si>
  <si>
    <t>新开河村级集体经济组织收益分配表</t>
  </si>
  <si>
    <t/>
  </si>
  <si>
    <r>
      <rPr>
        <sz val="14"/>
        <color indexed="8"/>
        <rFont val="宋体"/>
        <family val="3"/>
        <charset val="134"/>
      </rPr>
      <t>2017</t>
    </r>
    <r>
      <rPr>
        <sz val="14"/>
        <color indexed="8"/>
        <rFont val="宋体"/>
        <family val="3"/>
        <charset val="134"/>
      </rPr>
      <t>年度</t>
    </r>
  </si>
  <si>
    <t>单元：元</t>
  </si>
  <si>
    <t>项    目</t>
  </si>
  <si>
    <t>行次</t>
  </si>
  <si>
    <t>金  额</t>
  </si>
  <si>
    <t>总收入和总支出</t>
  </si>
  <si>
    <t>收益和分配</t>
  </si>
  <si>
    <t>一、总收入</t>
  </si>
  <si>
    <t>1</t>
  </si>
  <si>
    <t xml:space="preserve">  三、本年收益</t>
  </si>
  <si>
    <t>16</t>
  </si>
  <si>
    <t>其中：1.经营收入</t>
  </si>
  <si>
    <t>2</t>
  </si>
  <si>
    <t xml:space="preserve">  四、年初未分配收益</t>
  </si>
  <si>
    <t>17</t>
  </si>
  <si>
    <t xml:space="preserve">      2.发包及上交收入</t>
  </si>
  <si>
    <t>3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</si>
  <si>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.9</t>
    </r>
  </si>
  <si>
    <t xml:space="preserve">  五、可分配收益总额</t>
  </si>
  <si>
    <t>18</t>
  </si>
  <si>
    <t xml:space="preserve">      3.补助收入</t>
  </si>
  <si>
    <t>4</t>
  </si>
  <si>
    <t>减：提取盈余公积</t>
  </si>
  <si>
    <t>19</t>
  </si>
  <si>
    <t xml:space="preserve">      4.其他收入</t>
  </si>
  <si>
    <t>5</t>
  </si>
  <si>
    <t xml:space="preserve">    盈余返还</t>
  </si>
  <si>
    <t>20</t>
  </si>
  <si>
    <t xml:space="preserve">      5.投资收益</t>
  </si>
  <si>
    <t>6</t>
  </si>
  <si>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6.72</t>
    </r>
  </si>
  <si>
    <t xml:space="preserve">    剩余盈余分配</t>
  </si>
  <si>
    <t>21</t>
  </si>
  <si>
    <t xml:space="preserve">    其他分配</t>
  </si>
  <si>
    <t>22</t>
  </si>
  <si>
    <t>二、总支出</t>
  </si>
  <si>
    <t>7</t>
  </si>
  <si>
    <t>其中：1.经营支出</t>
  </si>
  <si>
    <t>8</t>
  </si>
  <si>
    <t xml:space="preserve">      2.管理费用</t>
  </si>
  <si>
    <t>9</t>
  </si>
  <si>
    <t xml:space="preserve">  六、期末未分配收益</t>
  </si>
  <si>
    <t>23</t>
  </si>
  <si>
    <t xml:space="preserve">     其中：办公费用 </t>
  </si>
  <si>
    <t>10</t>
  </si>
  <si>
    <t xml:space="preserve">           差旅费</t>
  </si>
  <si>
    <t>11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</si>
  <si>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4.04</t>
    </r>
  </si>
  <si>
    <t xml:space="preserve">           培训费</t>
  </si>
  <si>
    <t>12</t>
  </si>
  <si>
    <t xml:space="preserve">           招待协作费</t>
  </si>
  <si>
    <t>13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</si>
  <si>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.35</t>
    </r>
  </si>
  <si>
    <t xml:space="preserve">           书报费</t>
  </si>
  <si>
    <t>14</t>
  </si>
  <si>
    <r>
      <rPr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.67</t>
    </r>
  </si>
  <si>
    <t xml:space="preserve">      4.其他支出</t>
  </si>
  <si>
    <t>15</t>
  </si>
  <si>
    <r>
      <rPr>
        <sz val="10"/>
        <color indexed="8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>90.95</t>
    </r>
  </si>
  <si>
    <t xml:space="preserve"> 曹美娟</t>
  </si>
  <si>
    <t>新开河村固定资产明细公布榜</t>
  </si>
  <si>
    <t>资产名称</t>
  </si>
  <si>
    <t>数量</t>
  </si>
  <si>
    <t>原值       金额</t>
  </si>
  <si>
    <t>净值      金额</t>
  </si>
  <si>
    <t>固定资产使用状况（按原值分）</t>
  </si>
  <si>
    <t>存放地点</t>
  </si>
  <si>
    <t>自用</t>
  </si>
  <si>
    <t>出租</t>
  </si>
  <si>
    <t>闲置</t>
  </si>
  <si>
    <t>毁损</t>
  </si>
  <si>
    <t>报废</t>
  </si>
  <si>
    <t>1.8米大班台</t>
  </si>
  <si>
    <t>1.6七字型大班台</t>
  </si>
  <si>
    <t>宽五斗文件柜</t>
  </si>
  <si>
    <t>茶水柜</t>
  </si>
  <si>
    <t>大班椅木柜</t>
  </si>
  <si>
    <t>将军椅</t>
  </si>
  <si>
    <t>1.8课桌</t>
  </si>
  <si>
    <t>一孔椅</t>
  </si>
  <si>
    <t>主席台（胡桃木皮）</t>
  </si>
  <si>
    <t>5条椅（橡木面）</t>
  </si>
  <si>
    <t>木沙发五件套</t>
  </si>
  <si>
    <t>圆台</t>
  </si>
  <si>
    <t>沙发</t>
  </si>
  <si>
    <t>陶家浜站</t>
  </si>
  <si>
    <t>陶家浜闸</t>
  </si>
  <si>
    <t>糙粞浜闸</t>
  </si>
  <si>
    <t>糙粞浜小桥</t>
  </si>
  <si>
    <t>季家浜闸</t>
  </si>
  <si>
    <t>季家排涝站</t>
  </si>
  <si>
    <t>会议台</t>
  </si>
  <si>
    <t>肥药店房</t>
  </si>
  <si>
    <t>长虹彩电2只</t>
  </si>
  <si>
    <t>厕所化粪池2只</t>
  </si>
  <si>
    <t>公路复土</t>
  </si>
  <si>
    <t>东站3间</t>
  </si>
  <si>
    <t>老配电盘3间</t>
  </si>
  <si>
    <t>新配电盘10只</t>
  </si>
  <si>
    <t>排涝站</t>
  </si>
  <si>
    <t>机库房3间</t>
  </si>
  <si>
    <t>电动机4台</t>
  </si>
  <si>
    <t>水泵7只</t>
  </si>
  <si>
    <t>移门闸2只</t>
  </si>
  <si>
    <t>13－14队桥2座</t>
  </si>
  <si>
    <t>俞家港机耕桥</t>
  </si>
  <si>
    <t>自来水管道</t>
  </si>
  <si>
    <t>陈家基公路</t>
  </si>
  <si>
    <t>朱家港公路</t>
  </si>
  <si>
    <t>办公边水泥路</t>
  </si>
  <si>
    <t>乒乓台、桌球台</t>
  </si>
  <si>
    <t>5寸潜水泵4台</t>
  </si>
  <si>
    <t>外尤经公路</t>
  </si>
  <si>
    <t>篮球架</t>
  </si>
  <si>
    <t>老年活动室</t>
  </si>
  <si>
    <t>公开栏</t>
  </si>
  <si>
    <t>餐桌椅</t>
  </si>
  <si>
    <t>村水泥路</t>
  </si>
  <si>
    <t>木沙发</t>
  </si>
  <si>
    <t>糙粞浜水泥路</t>
  </si>
  <si>
    <t>科龙KFR-53LW/NYF空调</t>
  </si>
  <si>
    <t>村硬化道路工程</t>
  </si>
  <si>
    <t>民兵资料柜</t>
  </si>
  <si>
    <t>老年社区</t>
  </si>
  <si>
    <t>空调</t>
  </si>
  <si>
    <t>红星村村道路</t>
  </si>
  <si>
    <t>佳能打印机</t>
  </si>
  <si>
    <t>清华同方电脑</t>
  </si>
  <si>
    <t>松下传真机</t>
  </si>
  <si>
    <t>格力空调3台</t>
  </si>
  <si>
    <t>电脑</t>
  </si>
  <si>
    <t>会议音箱</t>
  </si>
  <si>
    <t>办公家具</t>
  </si>
  <si>
    <t>新办公楼</t>
  </si>
  <si>
    <t>科士达音响</t>
  </si>
  <si>
    <t>办公台</t>
  </si>
  <si>
    <t>玻璃钢三轮车</t>
  </si>
  <si>
    <t>飞利浦一体机</t>
  </si>
  <si>
    <t>东芝冰箱</t>
  </si>
  <si>
    <t>三人钢沙发</t>
  </si>
  <si>
    <t>麻将桌、红椅子</t>
  </si>
  <si>
    <t>复印机</t>
  </si>
  <si>
    <t>红星排涝站线路工程</t>
  </si>
  <si>
    <t>尼康单反机</t>
  </si>
  <si>
    <t>2.4米办公桌</t>
  </si>
  <si>
    <t>会议桌</t>
  </si>
  <si>
    <t>椅子4张</t>
  </si>
  <si>
    <t>皮沙发</t>
  </si>
  <si>
    <t>双面书架</t>
  </si>
  <si>
    <t>新开河村道路</t>
  </si>
  <si>
    <t>爱普生打印机</t>
  </si>
  <si>
    <t>警务室彩电</t>
  </si>
  <si>
    <t>公共服务中心</t>
  </si>
  <si>
    <t>电话机</t>
  </si>
  <si>
    <t>预制场</t>
  </si>
  <si>
    <t>G12期基站房屋</t>
  </si>
  <si>
    <t>五层档案柜</t>
  </si>
  <si>
    <t>食堂用油烟机</t>
  </si>
  <si>
    <t>生活污水处理站</t>
  </si>
  <si>
    <t>糙粞桥</t>
  </si>
  <si>
    <t>停车场</t>
  </si>
  <si>
    <t>季家浜路灯</t>
  </si>
  <si>
    <t>电瓶三轮车</t>
  </si>
  <si>
    <t>保洁车</t>
  </si>
  <si>
    <t>爱玛电动车</t>
  </si>
  <si>
    <t>朱家浜厕所</t>
  </si>
  <si>
    <t>办公柜</t>
  </si>
  <si>
    <t>日照中心消毒柜</t>
  </si>
  <si>
    <t>日照中心汤饭台</t>
  </si>
  <si>
    <t>日照中心保温台</t>
  </si>
  <si>
    <t>日照中心风机</t>
  </si>
  <si>
    <t>日照中心油烟净化口</t>
  </si>
  <si>
    <t>日照中心油烟罩</t>
  </si>
  <si>
    <t>日照中心餐盘放置台</t>
  </si>
  <si>
    <t>日照中心双炒－温节能灶</t>
  </si>
  <si>
    <t>日照中心四眼煲仔炉</t>
  </si>
  <si>
    <t>日照中心单门蒸饭箱</t>
  </si>
  <si>
    <t>日照中心风机三眼水池</t>
  </si>
  <si>
    <t>日照中心四层货架</t>
  </si>
  <si>
    <t>日照中心开水口</t>
  </si>
  <si>
    <t>日照中心简易工作台</t>
  </si>
  <si>
    <t>日照中心四门冷柜</t>
  </si>
  <si>
    <t>日照中心配套厨器</t>
  </si>
  <si>
    <t>日照中心格力空调</t>
  </si>
  <si>
    <t>日照中心创维彩电</t>
  </si>
  <si>
    <t>日照中心复印打印机</t>
  </si>
  <si>
    <t>日照中心电脑</t>
  </si>
  <si>
    <t>日照中心豪华自动棋牌桌</t>
  </si>
  <si>
    <t>日照中心圆餐桌</t>
  </si>
  <si>
    <t>松下投影机</t>
  </si>
  <si>
    <t>6寸水泵</t>
  </si>
  <si>
    <t>新开河村垃圾中转站</t>
  </si>
  <si>
    <t>理发店</t>
  </si>
  <si>
    <t>监控设备</t>
  </si>
  <si>
    <t>办公桌一套</t>
  </si>
  <si>
    <t>沙发一套</t>
  </si>
  <si>
    <t>电脑OP7020</t>
  </si>
  <si>
    <t>电脑主机MT3020显示屏AC23IPS</t>
  </si>
  <si>
    <t>小会议室格力空调KFR-50556/Ba</t>
  </si>
  <si>
    <t>惠普打印机</t>
  </si>
  <si>
    <t>日间照料中心格力空调72566S</t>
  </si>
  <si>
    <t>日间照料中心格力空调50566</t>
  </si>
  <si>
    <t>日间照料中心史密斯热水器</t>
  </si>
  <si>
    <t>电动三轮车XL300DS</t>
  </si>
  <si>
    <t>四门书柜</t>
  </si>
  <si>
    <t>原永胜大队部后房屋</t>
  </si>
  <si>
    <t>季家浜村道及路基</t>
  </si>
  <si>
    <t>糙粞浜停车场工程</t>
  </si>
  <si>
    <t>医务室彩钢房自行车棚工程</t>
  </si>
  <si>
    <t>惠普打印机m252n一台</t>
  </si>
  <si>
    <t>朱家浜300平米平停车场及俞家巷130平</t>
  </si>
  <si>
    <t>村办公室美的空调一台</t>
  </si>
  <si>
    <t>便民服务中心会议桌一张</t>
  </si>
  <si>
    <t>便民服务中心矮柜一组</t>
  </si>
  <si>
    <t>便民服务中心复印机施乐S2011N一台</t>
  </si>
  <si>
    <t>购电机一套</t>
  </si>
  <si>
    <t>购水泵一套</t>
  </si>
  <si>
    <t>保险柜1台</t>
  </si>
  <si>
    <t>财务室美的空调1台</t>
  </si>
  <si>
    <t>网络设备</t>
  </si>
  <si>
    <t>美的空调KFR-120QW/SDY-B(</t>
  </si>
  <si>
    <t>美的空调KFR-35GW/DY-DA40</t>
  </si>
  <si>
    <t>美的空调KFR-72LW/SDY-PA4</t>
  </si>
  <si>
    <t>单位负责人:沈海明</t>
  </si>
  <si>
    <t>民主理财小组组长:金阿龙</t>
  </si>
  <si>
    <r>
      <rPr>
        <sz val="12"/>
        <rFont val="宋体"/>
        <family val="3"/>
        <charset val="134"/>
      </rPr>
      <t>公布日期：2</t>
    </r>
    <r>
      <rPr>
        <sz val="12"/>
        <rFont val="宋体"/>
        <family val="3"/>
        <charset val="134"/>
      </rPr>
      <t>017</t>
    </r>
    <r>
      <rPr>
        <sz val="12"/>
        <rFont val="宋体"/>
        <family val="3"/>
        <charset val="134"/>
      </rPr>
      <t>年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月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日</t>
    </r>
  </si>
  <si>
    <t>资产资源经营情况公开表</t>
  </si>
  <si>
    <t>资    产    资    源        名    称</t>
  </si>
  <si>
    <t>承   包        （租赁）人</t>
  </si>
  <si>
    <t>合同起止时间</t>
  </si>
  <si>
    <t>合同总金额</t>
  </si>
  <si>
    <t>租赁面积
（平方米、亩）</t>
  </si>
  <si>
    <t>年应交    承包        （租赁）费</t>
  </si>
  <si>
    <t>其中：</t>
  </si>
  <si>
    <t>已交</t>
  </si>
  <si>
    <t>欠交款</t>
  </si>
  <si>
    <t>历年
结欠</t>
  </si>
  <si>
    <t>当年应交款</t>
  </si>
  <si>
    <t>房产：</t>
  </si>
  <si>
    <t>中国移动通信集团</t>
  </si>
  <si>
    <t>30平方米</t>
  </si>
  <si>
    <t>中国联通有限公司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</si>
  <si>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00平方米</t>
    </r>
  </si>
  <si>
    <t>2015/11/15-2024/11/14</t>
  </si>
  <si>
    <t>8平方米</t>
  </si>
  <si>
    <t>土地：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</si>
  <si>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015/6/10-2020/6/9</t>
    </r>
  </si>
  <si>
    <t>昆山中大投资管理有限公司</t>
  </si>
  <si>
    <t>2016/1/1-2035/12/30</t>
  </si>
  <si>
    <t>124亩</t>
  </si>
  <si>
    <t>环湖路以北，湖滨路以东</t>
  </si>
  <si>
    <t>朱晨戈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</si>
  <si>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017/1/1-2021/12/31</t>
    </r>
  </si>
  <si>
    <t>114亩</t>
  </si>
  <si>
    <t>村财务负责人签字：曹美娟</t>
  </si>
  <si>
    <t>单位负责人签字：沈海明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</si>
  <si>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 xml:space="preserve">主理财                                小组组长                                  签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字</t>
    </r>
  </si>
  <si>
    <t>上一年度生态补偿资金到账及使用累计情况</t>
  </si>
  <si>
    <t>上一年度生态补偿资金到账及使用累计情况（续表）</t>
  </si>
  <si>
    <t>村名</t>
  </si>
  <si>
    <t>上一年度生态补偿资金应补偿金额</t>
  </si>
  <si>
    <t>上一年度生态补偿资金使用结余额</t>
  </si>
  <si>
    <t>累计开支    合计</t>
  </si>
  <si>
    <t>（一）     生态环境  建设</t>
  </si>
  <si>
    <t>（二）生态环境保护费 用  投 入</t>
  </si>
  <si>
    <t>（三）发展镇、村公益事业和村级经济</t>
  </si>
  <si>
    <t>（四）补贴  农户</t>
  </si>
  <si>
    <t>（五）其他</t>
  </si>
  <si>
    <t xml:space="preserve"> 1.村庄环境整治工程</t>
  </si>
  <si>
    <t>2.生活污水治理工程</t>
  </si>
  <si>
    <t>3.农田基础设施投入</t>
  </si>
  <si>
    <t>4.公益林防火设施建设</t>
  </si>
  <si>
    <t xml:space="preserve">    5.其他</t>
  </si>
  <si>
    <t xml:space="preserve"> 1.河道保护</t>
  </si>
  <si>
    <t>2.村庄保护</t>
  </si>
  <si>
    <t>3.改善湿地水环境</t>
  </si>
  <si>
    <t>4.公益林管护</t>
  </si>
  <si>
    <t xml:space="preserve">    1.镇、村公益事业</t>
  </si>
  <si>
    <t>2.发展村 级   经 济</t>
  </si>
  <si>
    <t>1.发放股红</t>
  </si>
  <si>
    <t xml:space="preserve">    2.困难户补助</t>
  </si>
  <si>
    <t>3.其他对农户的补贴</t>
  </si>
  <si>
    <t xml:space="preserve">       医疗卫生支出</t>
  </si>
  <si>
    <t xml:space="preserve">              文体教育支出</t>
  </si>
  <si>
    <t xml:space="preserve">              社会治安支出</t>
  </si>
  <si>
    <t xml:space="preserve">              村庄路桥、社区建设</t>
  </si>
  <si>
    <t>购建固定资产</t>
  </si>
  <si>
    <t>对外  投资</t>
  </si>
  <si>
    <t>资金有偿使用</t>
  </si>
  <si>
    <t>新开河村</t>
  </si>
  <si>
    <t>上一年度公共服务开支补贴资金到账及累计使用情况</t>
  </si>
  <si>
    <t>填报单位:巴城镇新开河村</t>
  </si>
  <si>
    <t>上一年度公共服务开支补贴应补贴资金总额</t>
  </si>
  <si>
    <t>日常办公支出</t>
  </si>
  <si>
    <t>村级公益事业支出</t>
  </si>
  <si>
    <t>小计</t>
  </si>
  <si>
    <t>办公费用</t>
  </si>
  <si>
    <t>培训费用</t>
  </si>
  <si>
    <t>水电费用</t>
  </si>
  <si>
    <t>治安费用</t>
  </si>
  <si>
    <t>其他</t>
  </si>
  <si>
    <r>
      <rPr>
        <sz val="11"/>
        <rFont val="Arial"/>
        <family val="2"/>
      </rPr>
      <t xml:space="preserve"> </t>
    </r>
    <r>
      <rPr>
        <sz val="11"/>
        <rFont val="宋体"/>
        <family val="3"/>
        <charset val="134"/>
      </rPr>
      <t>路桥修理费</t>
    </r>
  </si>
  <si>
    <t>村庄  整治费</t>
  </si>
  <si>
    <t>各类用工支出</t>
  </si>
  <si>
    <t>新开河</t>
  </si>
  <si>
    <t>经济薄弱村扶贫慰问资金到账及累计使用情况</t>
  </si>
  <si>
    <t>2017年度经济薄弱村扶贫慰问应拨付资 金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</si>
  <si>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季度累计已拨付的经济薄弱村扶贫慰问资金</t>
    </r>
  </si>
  <si>
    <t>经济薄弱村扶贫慰问资金到账使用情况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</si>
  <si>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季度经济薄弱村扶贫慰问结余额</t>
    </r>
  </si>
  <si>
    <t>一、困难户临时补助</t>
  </si>
  <si>
    <t>二、突发性灾难补助</t>
  </si>
  <si>
    <t>三、事故救助</t>
  </si>
  <si>
    <t>补助户数</t>
  </si>
  <si>
    <t>家庭人数</t>
  </si>
  <si>
    <t>今年累计已补助金额</t>
  </si>
  <si>
    <t>事件名称</t>
  </si>
  <si>
    <t>计量单位</t>
  </si>
  <si>
    <t>元</t>
  </si>
  <si>
    <t>户</t>
  </si>
  <si>
    <t>人</t>
  </si>
  <si>
    <t>一、专项资金名称</t>
  </si>
  <si>
    <t>生态补偿</t>
  </si>
  <si>
    <t>二、专项资金所属年度</t>
  </si>
  <si>
    <t>三、专项资金申报金额</t>
  </si>
  <si>
    <t>四、专项资金到账金额</t>
  </si>
  <si>
    <t>五、编制日期</t>
  </si>
  <si>
    <t>六、编制人姓名</t>
  </si>
  <si>
    <t>专项资金来源情况</t>
  </si>
  <si>
    <t>资金类别</t>
  </si>
  <si>
    <t xml:space="preserve">上年度资金   </t>
  </si>
  <si>
    <t xml:space="preserve">本年度资金       </t>
  </si>
  <si>
    <t>市级财政</t>
  </si>
  <si>
    <t>镇（区）级财政</t>
  </si>
  <si>
    <t>村（区）</t>
  </si>
  <si>
    <t>专项资金支出预算</t>
  </si>
  <si>
    <t>具体用途</t>
  </si>
  <si>
    <t>支出预算金额</t>
  </si>
  <si>
    <t>村两委会意见：一致通过</t>
  </si>
  <si>
    <t>民主议事结论：</t>
  </si>
  <si>
    <t xml:space="preserve">                                                              年  月  日</t>
  </si>
  <si>
    <r>
      <rPr>
        <u/>
        <sz val="11"/>
        <rFont val="宋体"/>
        <family val="3"/>
        <charset val="134"/>
      </rPr>
      <t xml:space="preserve"> （审核单位名称）  </t>
    </r>
    <r>
      <rPr>
        <sz val="11"/>
        <rFont val="宋体"/>
        <family val="3"/>
        <charset val="134"/>
      </rPr>
      <t>审核意见：</t>
    </r>
  </si>
  <si>
    <t>镇分管领导审批意见：</t>
  </si>
  <si>
    <t>单位负责人签字：            年  月  日</t>
  </si>
  <si>
    <t xml:space="preserve">  分管领导签字：                 年  月  日</t>
  </si>
  <si>
    <t>粮食直补、农资综合直补、农作物良种补贴等涉农补助资金分配情况公开表</t>
  </si>
  <si>
    <t>项目类别</t>
  </si>
  <si>
    <t>补贴对象</t>
  </si>
  <si>
    <t>组别</t>
  </si>
  <si>
    <t>补贴标准（元/亩）</t>
  </si>
  <si>
    <t>补贴面积（亩）</t>
  </si>
  <si>
    <t>补贴金额（元）</t>
  </si>
  <si>
    <t>补贴时间</t>
  </si>
  <si>
    <t>资金来源</t>
  </si>
  <si>
    <r>
      <rPr>
        <sz val="12"/>
        <rFont val="宋体"/>
        <family val="3"/>
        <charset val="134"/>
      </rPr>
      <t xml:space="preserve">单位负责人 </t>
    </r>
    <r>
      <rPr>
        <sz val="12"/>
        <rFont val="宋体"/>
        <family val="3"/>
        <charset val="134"/>
      </rPr>
      <t xml:space="preserve">         </t>
    </r>
    <r>
      <rPr>
        <sz val="12"/>
        <rFont val="宋体"/>
        <family val="3"/>
        <charset val="134"/>
      </rPr>
      <t>签字</t>
    </r>
  </si>
  <si>
    <t>集体房屋拆迁、土地征使用情况公开表</t>
  </si>
  <si>
    <t>单位：亩、平方米、万元</t>
  </si>
  <si>
    <t>资产资源名称</t>
  </si>
  <si>
    <t>座落</t>
  </si>
  <si>
    <t>面积</t>
  </si>
  <si>
    <t>批 准 部 门</t>
  </si>
  <si>
    <t>拆迁补偿费、征地款收入情况</t>
  </si>
  <si>
    <t>拆迁补偿费、征地款使用情况</t>
  </si>
  <si>
    <t>应补偿</t>
  </si>
  <si>
    <t>累计已补偿</t>
  </si>
  <si>
    <t>未补偿</t>
  </si>
  <si>
    <t>投资强村公司</t>
  </si>
  <si>
    <t>建造厂房等          经营性资产</t>
  </si>
  <si>
    <t>其他经营用途</t>
  </si>
  <si>
    <t>转入损益、公积公益</t>
  </si>
  <si>
    <t>未处理</t>
  </si>
  <si>
    <t>单位负责人        签字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</si>
  <si>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宋体"/>
        <family val="3"/>
        <charset val="134"/>
      </rPr>
      <t>签</t>
    </r>
    <r>
      <rPr>
        <sz val="12"/>
        <rFont val="宋体"/>
        <family val="3"/>
        <charset val="134"/>
      </rPr>
      <t>字</t>
    </r>
  </si>
  <si>
    <t>新开河村征（使）用土地补偿费发放及征地保养金发放公布榜</t>
  </si>
  <si>
    <r>
      <rPr>
        <sz val="12"/>
        <rFont val="宋体"/>
        <family val="3"/>
        <charset val="134"/>
      </rPr>
      <t>姓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</si>
  <si>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人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数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</si>
  <si>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</si>
  <si>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新开河村农用地有偿流转费发放情况公布榜</t>
  </si>
  <si>
    <t>流转面积（亩）</t>
  </si>
  <si>
    <r>
      <rPr>
        <sz val="12"/>
        <rFont val="宋体"/>
        <family val="3"/>
        <charset val="134"/>
      </rPr>
      <t>单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价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</si>
  <si>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</si>
  <si>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说明：此二表可按实际发放表公示，如内容过多请按组汇总。</t>
  </si>
  <si>
    <t>新开河村建设项目招标发包公布榜</t>
  </si>
  <si>
    <t>金额单位：万元</t>
  </si>
  <si>
    <t>项目</t>
  </si>
  <si>
    <t>规模</t>
  </si>
  <si>
    <t>预算</t>
  </si>
  <si>
    <r>
      <rPr>
        <sz val="12"/>
        <rFont val="宋体"/>
        <family val="3"/>
        <charset val="134"/>
      </rPr>
      <t>中标人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姓</t>
    </r>
  </si>
  <si>
    <t>招标发</t>
  </si>
  <si>
    <t>平均</t>
  </si>
  <si>
    <t>资金来源（万元）</t>
  </si>
  <si>
    <t>标的</t>
  </si>
  <si>
    <t>名</t>
  </si>
  <si>
    <t>包标的</t>
  </si>
  <si>
    <t>单价</t>
  </si>
  <si>
    <t>上级</t>
  </si>
  <si>
    <t>村级</t>
  </si>
  <si>
    <t>村民</t>
  </si>
  <si>
    <t>招标</t>
  </si>
  <si>
    <t>扶持</t>
  </si>
  <si>
    <t>自筹</t>
  </si>
  <si>
    <t>筹资</t>
  </si>
  <si>
    <t>带资</t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</si>
  <si>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</si>
  <si>
    <t>理财小组组长:金阿龙</t>
  </si>
  <si>
    <t>填表人：曹美娟</t>
  </si>
  <si>
    <t>固定资产、公益事业及生产性建设项目情况公开表</t>
  </si>
  <si>
    <t>项 目 名 称</t>
  </si>
  <si>
    <t>承 建 单 位      （个 人）</t>
  </si>
  <si>
    <t>项目建设起止日期</t>
  </si>
  <si>
    <t>合同金额</t>
  </si>
  <si>
    <t>决（结）算金额</t>
  </si>
  <si>
    <t>已支付金额</t>
  </si>
  <si>
    <t>欠付金额</t>
  </si>
  <si>
    <t>单位负责人签字</t>
  </si>
  <si>
    <t>民主理财小组        组长签字</t>
  </si>
  <si>
    <t>农户房屋翻建、宅基地商品房安置批复情况公布</t>
  </si>
  <si>
    <t>申请户姓名</t>
  </si>
  <si>
    <t>当前农户房屋翻建或宅基地、商品房安置情况（位置、批准土地和建筑面积）</t>
  </si>
  <si>
    <t>批准日期</t>
  </si>
  <si>
    <t>备注:指本期新批准建房农户、商品房安置</t>
  </si>
  <si>
    <t>新开河村固定资产购置情况明细表</t>
  </si>
  <si>
    <t>资产类别</t>
  </si>
  <si>
    <t>规格型号</t>
  </si>
  <si>
    <t>资产总额</t>
  </si>
  <si>
    <t>农村计划生育家庭奖励扶助对象名单</t>
  </si>
  <si>
    <t>姓名</t>
  </si>
  <si>
    <t>备注：以上对象为本季度新增人员。</t>
  </si>
  <si>
    <t>巴城镇新开河村干部及工作人员报酬情况公开表</t>
    <phoneticPr fontId="27" type="noConversion"/>
  </si>
  <si>
    <t>巴城镇新开河村</t>
    <phoneticPr fontId="27" type="noConversion"/>
  </si>
  <si>
    <t>沈海明</t>
    <phoneticPr fontId="27" type="noConversion"/>
  </si>
  <si>
    <t>顾平</t>
    <phoneticPr fontId="27" type="noConversion"/>
  </si>
  <si>
    <t>曹美娟</t>
    <phoneticPr fontId="27" type="noConversion"/>
  </si>
  <si>
    <t>沈小弟</t>
    <phoneticPr fontId="27" type="noConversion"/>
  </si>
  <si>
    <t>陈良</t>
    <phoneticPr fontId="27" type="noConversion"/>
  </si>
  <si>
    <t>赵建国</t>
    <phoneticPr fontId="27" type="noConversion"/>
  </si>
  <si>
    <t>沈磊</t>
    <phoneticPr fontId="27" type="noConversion"/>
  </si>
  <si>
    <t>郭文华</t>
    <phoneticPr fontId="27" type="noConversion"/>
  </si>
  <si>
    <t>李娟</t>
    <phoneticPr fontId="27" type="noConversion"/>
  </si>
  <si>
    <t>吴雪龙</t>
    <phoneticPr fontId="27" type="noConversion"/>
  </si>
  <si>
    <t>赵静</t>
    <phoneticPr fontId="27" type="noConversion"/>
  </si>
  <si>
    <t>村主任</t>
    <phoneticPr fontId="27" type="noConversion"/>
  </si>
  <si>
    <t>会计</t>
    <phoneticPr fontId="27" type="noConversion"/>
  </si>
  <si>
    <t>会计退线</t>
    <phoneticPr fontId="27" type="noConversion"/>
  </si>
  <si>
    <t>副主任</t>
    <phoneticPr fontId="27" type="noConversion"/>
  </si>
  <si>
    <t>团书记</t>
    <phoneticPr fontId="27" type="noConversion"/>
  </si>
  <si>
    <t>民兵营长</t>
    <phoneticPr fontId="27" type="noConversion"/>
  </si>
  <si>
    <t>妇女主任</t>
    <phoneticPr fontId="27" type="noConversion"/>
  </si>
  <si>
    <t>工作人员</t>
    <phoneticPr fontId="27" type="noConversion"/>
  </si>
  <si>
    <t>书记</t>
    <phoneticPr fontId="27" type="noConversion"/>
  </si>
  <si>
    <t>2017.2.1</t>
    <phoneticPr fontId="27" type="noConversion"/>
  </si>
  <si>
    <t>曹美娟</t>
    <phoneticPr fontId="27" type="noConversion"/>
  </si>
  <si>
    <t>沈海明</t>
    <phoneticPr fontId="27" type="noConversion"/>
  </si>
  <si>
    <t>新开村烈军属、低保（边缘）、残疾户、大病救助、困难户、五保户供养情况公布榜</t>
    <phoneticPr fontId="27" type="noConversion"/>
  </si>
  <si>
    <t>新开河村合作社(社区、富民、土地股份、农民专业）分红情况公布</t>
    <phoneticPr fontId="27" type="noConversion"/>
  </si>
  <si>
    <t>新开河村社区股份合作社</t>
    <phoneticPr fontId="27" type="noConversion"/>
  </si>
  <si>
    <t>新开河村农地股份合作社</t>
    <phoneticPr fontId="27" type="noConversion"/>
  </si>
  <si>
    <t>村财务负责人：曹美娟</t>
    <phoneticPr fontId="27" type="noConversion"/>
  </si>
  <si>
    <t>村负责人（签字）：沈海明</t>
    <phoneticPr fontId="27" type="noConversion"/>
  </si>
  <si>
    <t>民主理财小组组长（签字）：金阿龙</t>
    <phoneticPr fontId="27" type="noConversion"/>
  </si>
  <si>
    <t>截至第1季度</t>
    <phoneticPr fontId="27" type="noConversion"/>
  </si>
  <si>
    <r>
      <t xml:space="preserve">                   2018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季度</t>
    </r>
    <phoneticPr fontId="27" type="noConversion"/>
  </si>
  <si>
    <t>填表人:曹美娟</t>
    <phoneticPr fontId="27" type="noConversion"/>
  </si>
  <si>
    <t>理财小组组长（签字）</t>
    <phoneticPr fontId="27" type="noConversion"/>
  </si>
  <si>
    <t>金阿龙 村负责人（签字）沈海明</t>
    <phoneticPr fontId="27" type="noConversion"/>
  </si>
  <si>
    <t>民主理财小组组长:金阿龙</t>
    <phoneticPr fontId="27" type="noConversion"/>
  </si>
  <si>
    <t>填报单位：巴城镇新开河村</t>
    <phoneticPr fontId="27" type="noConversion"/>
  </si>
  <si>
    <t>民主理财小组组长（签字）金阿龙</t>
    <phoneticPr fontId="27" type="noConversion"/>
  </si>
  <si>
    <t>村负责人：沈海明</t>
    <phoneticPr fontId="27" type="noConversion"/>
  </si>
  <si>
    <t>村财务负责人：曹美娟</t>
    <phoneticPr fontId="27" type="noConversion"/>
  </si>
  <si>
    <t>富民合作社</t>
    <phoneticPr fontId="27" type="noConversion"/>
  </si>
  <si>
    <t>预交电费</t>
    <phoneticPr fontId="27" type="noConversion"/>
  </si>
  <si>
    <t>新开河社区股份</t>
    <phoneticPr fontId="27" type="noConversion"/>
  </si>
  <si>
    <t>垫付社保</t>
    <phoneticPr fontId="27" type="noConversion"/>
  </si>
  <si>
    <t>福春市政</t>
    <phoneticPr fontId="27" type="noConversion"/>
  </si>
  <si>
    <t>金友明</t>
    <phoneticPr fontId="27" type="noConversion"/>
  </si>
  <si>
    <t>村会议室</t>
    <phoneticPr fontId="27" type="noConversion"/>
  </si>
  <si>
    <t>昆山市巴城镇新开河村（涉农社区）</t>
    <phoneticPr fontId="27" type="noConversion"/>
  </si>
  <si>
    <t>(二Ｏ一九年度)</t>
    <phoneticPr fontId="27" type="noConversion"/>
  </si>
  <si>
    <t>2018年村级资金收支决算表</t>
    <phoneticPr fontId="27" type="noConversion"/>
  </si>
  <si>
    <t>公布日期2019年4月10日</t>
    <phoneticPr fontId="27" type="noConversion"/>
  </si>
  <si>
    <t>2019年村级资金收支预算表</t>
    <phoneticPr fontId="27" type="noConversion"/>
  </si>
  <si>
    <t>公布日期2019年4月12日</t>
    <phoneticPr fontId="27" type="noConversion"/>
  </si>
  <si>
    <r>
      <t>1</t>
    </r>
    <r>
      <rPr>
        <sz val="12"/>
        <rFont val="宋体"/>
        <family val="3"/>
        <charset val="134"/>
      </rPr>
      <t>-9月份</t>
    </r>
    <phoneticPr fontId="27" type="noConversion"/>
  </si>
  <si>
    <t>姚桢</t>
    <phoneticPr fontId="27" type="noConversion"/>
  </si>
  <si>
    <t>1-5月份</t>
    <phoneticPr fontId="27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</si>
  <si>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2019   </t>
    </r>
    <r>
      <rPr>
        <sz val="12"/>
        <rFont val="宋体"/>
        <family val="3"/>
        <charset val="134"/>
      </rPr>
      <t>年</t>
    </r>
    <phoneticPr fontId="27" type="noConversion"/>
  </si>
  <si>
    <t>公布日期2019年4月18日</t>
    <phoneticPr fontId="27" type="noConversion"/>
  </si>
  <si>
    <r>
      <t>2019</t>
    </r>
    <r>
      <rPr>
        <sz val="16"/>
        <rFont val="宋体"/>
        <family val="3"/>
        <charset val="134"/>
      </rPr>
      <t>年</t>
    </r>
    <phoneticPr fontId="27" type="noConversion"/>
  </si>
  <si>
    <t>昆山莱克斯投资有限公司</t>
    <phoneticPr fontId="27" type="noConversion"/>
  </si>
  <si>
    <t>应交增值税</t>
    <phoneticPr fontId="27" type="noConversion"/>
  </si>
  <si>
    <t>新开河社区股份</t>
    <phoneticPr fontId="27" type="noConversion"/>
  </si>
  <si>
    <t>苏州盈茂生</t>
    <phoneticPr fontId="27" type="noConversion"/>
  </si>
  <si>
    <t>保证金</t>
    <phoneticPr fontId="27" type="noConversion"/>
  </si>
  <si>
    <t>押金</t>
    <phoneticPr fontId="27" type="noConversion"/>
  </si>
  <si>
    <t>苏州盈茂</t>
    <phoneticPr fontId="27" type="noConversion"/>
  </si>
  <si>
    <t>郭锡芬</t>
    <phoneticPr fontId="27" type="noConversion"/>
  </si>
  <si>
    <t>2018/12/1-2021/11/30</t>
    <phoneticPr fontId="27" type="noConversion"/>
  </si>
  <si>
    <t>15亩</t>
    <phoneticPr fontId="27" type="noConversion"/>
  </si>
  <si>
    <t>35平方米</t>
    <phoneticPr fontId="27" type="noConversion"/>
  </si>
  <si>
    <t>新开河村2019年代收代管情况公布榜</t>
    <phoneticPr fontId="27" type="noConversion"/>
  </si>
  <si>
    <r>
      <t>2019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一季度</t>
    </r>
    <phoneticPr fontId="27" type="noConversion"/>
  </si>
  <si>
    <t>收弱势群体慈善救助款</t>
    <phoneticPr fontId="27" type="noConversion"/>
  </si>
  <si>
    <t xml:space="preserve">上年结转  </t>
    <phoneticPr fontId="27" type="noConversion"/>
  </si>
  <si>
    <t>公布日期2019年4月18日</t>
    <phoneticPr fontId="27" type="noConversion"/>
  </si>
  <si>
    <t>2017/6/1-2020/5/31</t>
    <phoneticPr fontId="27" type="noConversion"/>
  </si>
  <si>
    <t>2018/10/22-2021/10/21</t>
    <phoneticPr fontId="27" type="noConversion"/>
  </si>
  <si>
    <t>2011/6/15-2021/6/14</t>
    <phoneticPr fontId="27" type="noConversion"/>
  </si>
  <si>
    <t>158亩</t>
    <phoneticPr fontId="27" type="noConversion"/>
  </si>
  <si>
    <t>2018/12/1-2021/11/31</t>
  </si>
  <si>
    <t>15亩</t>
    <phoneticPr fontId="27" type="noConversion"/>
  </si>
  <si>
    <t>2019年拨付上一年度生态补偿累计实际到账   金 额</t>
    <phoneticPr fontId="27" type="noConversion"/>
  </si>
  <si>
    <t>2019年拨付上一年度生态补偿已到账资金累计使用情况</t>
    <phoneticPr fontId="27" type="noConversion"/>
  </si>
  <si>
    <t>2019年拨付上一年度补贴累计实际到账资金</t>
    <phoneticPr fontId="27" type="noConversion"/>
  </si>
  <si>
    <t>2019年拨付上一年度公共服务开支补贴到账资金使用情况</t>
    <phoneticPr fontId="27" type="noConversion"/>
  </si>
  <si>
    <t>2018年度</t>
    <phoneticPr fontId="27" type="noConversion"/>
  </si>
  <si>
    <t>生态环境建设</t>
    <phoneticPr fontId="27" type="noConversion"/>
  </si>
  <si>
    <t>生态环境保护费用</t>
    <phoneticPr fontId="27" type="noConversion"/>
  </si>
  <si>
    <t>发展镇、村公益事业和村级经济</t>
    <phoneticPr fontId="27" type="noConversion"/>
  </si>
  <si>
    <t xml:space="preserve">  单位负责人签字：   沈海明                                      2019年4月16  日</t>
    <phoneticPr fontId="27" type="noConversion"/>
  </si>
  <si>
    <t>2019年  3月</t>
    <phoneticPr fontId="27" type="noConversion"/>
  </si>
  <si>
    <r>
      <t xml:space="preserve">     </t>
    </r>
    <r>
      <rPr>
        <b/>
        <u/>
        <sz val="18"/>
        <rFont val="仿宋_GB2312"/>
        <charset val="134"/>
      </rPr>
      <t xml:space="preserve"> 新开河 村</t>
    </r>
    <r>
      <rPr>
        <b/>
        <sz val="18"/>
        <rFont val="仿宋_GB2312"/>
        <charset val="134"/>
      </rPr>
      <t>（涉农社区）专项资金</t>
    </r>
    <r>
      <rPr>
        <b/>
        <u/>
        <sz val="18"/>
        <rFont val="仿宋_GB2312"/>
        <charset val="134"/>
      </rPr>
      <t xml:space="preserve"> 2019年</t>
    </r>
    <r>
      <rPr>
        <b/>
        <sz val="18"/>
        <rFont val="仿宋_GB2312"/>
        <charset val="134"/>
      </rPr>
      <t>使用方案</t>
    </r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</si>
  <si>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   </t>
    </r>
    <r>
      <rPr>
        <sz val="12"/>
        <rFont val="宋体"/>
        <family val="3"/>
        <charset val="134"/>
      </rPr>
      <t>年</t>
    </r>
    <phoneticPr fontId="27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</si>
  <si>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       2019  </t>
    </r>
    <r>
      <rPr>
        <sz val="12"/>
        <rFont val="宋体"/>
        <family val="3"/>
        <charset val="134"/>
      </rPr>
      <t>年</t>
    </r>
    <phoneticPr fontId="27" type="noConversion"/>
  </si>
  <si>
    <r>
      <t xml:space="preserve">      </t>
    </r>
    <r>
      <rPr>
        <u/>
        <sz val="12"/>
        <rFont val="宋体"/>
        <family val="3"/>
        <charset val="134"/>
      </rPr>
      <t xml:space="preserve">         2019 </t>
    </r>
    <r>
      <rPr>
        <sz val="12"/>
        <rFont val="宋体"/>
        <family val="3"/>
        <charset val="134"/>
      </rPr>
      <t>年</t>
    </r>
    <phoneticPr fontId="27" type="noConversion"/>
  </si>
  <si>
    <t>2019年</t>
    <phoneticPr fontId="27" type="noConversion"/>
  </si>
  <si>
    <r>
      <t xml:space="preserve">    2019  </t>
    </r>
    <r>
      <rPr>
        <sz val="12"/>
        <rFont val="宋体"/>
        <family val="3"/>
        <charset val="134"/>
      </rPr>
      <t>年</t>
    </r>
    <phoneticPr fontId="27" type="noConversion"/>
  </si>
  <si>
    <t>顾平</t>
    <phoneticPr fontId="27" type="noConversion"/>
  </si>
  <si>
    <t>沈海明</t>
    <phoneticPr fontId="27" type="noConversion"/>
  </si>
  <si>
    <t>金阿龙</t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</si>
  <si>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  2季度</t>
    </r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</si>
  <si>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 2019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2季度</t>
    </r>
    <phoneticPr fontId="27" type="noConversion"/>
  </si>
  <si>
    <t>郭锡芬</t>
    <phoneticPr fontId="27" type="noConversion"/>
  </si>
  <si>
    <t>2019年村级资金收支预算执行表</t>
    <phoneticPr fontId="27" type="noConversion"/>
  </si>
  <si>
    <t>二季度</t>
    <phoneticPr fontId="27" type="noConversion"/>
  </si>
  <si>
    <t xml:space="preserve"> </t>
    <phoneticPr fontId="27" type="noConversion"/>
  </si>
  <si>
    <t>公布日期2019年10月18日</t>
    <phoneticPr fontId="27" type="noConversion"/>
  </si>
  <si>
    <t>第3季度实际完成</t>
    <phoneticPr fontId="27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</si>
  <si>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2019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3季度</t>
    </r>
    <phoneticPr fontId="27" type="noConversion"/>
  </si>
  <si>
    <t>截至第3季度</t>
    <phoneticPr fontId="27" type="noConversion"/>
  </si>
  <si>
    <t>截止日期：2019年第3季度</t>
    <phoneticPr fontId="27" type="noConversion"/>
  </si>
  <si>
    <t>公布日期：2019年10月18日</t>
    <phoneticPr fontId="27" type="noConversion"/>
  </si>
  <si>
    <t>( 2019年度10月)</t>
    <phoneticPr fontId="27" type="noConversion"/>
  </si>
  <si>
    <t>2019年度3季度</t>
    <phoneticPr fontId="27" type="noConversion"/>
  </si>
  <si>
    <t>季家浜村道</t>
    <phoneticPr fontId="27" type="noConversion"/>
  </si>
  <si>
    <t>平方米</t>
    <phoneticPr fontId="27" type="noConversion"/>
  </si>
  <si>
    <t>自建</t>
    <phoneticPr fontId="27" type="noConversion"/>
  </si>
  <si>
    <t>对三季度新开河村资金收支预算执行表了公开，资产资源经营情况公开表，生态补偿资金、公共服务、经济薄弱村扶贫慰问资金等进行了公开；生态补偿资金累计使用128.89万元，主要用于生态环境建设74.08万元，生态环境保护费用投入28.63万元，发展镇村公益事业24.06元等；对农房翻建、固定资产购置情况，重大工程项目、计划生育补助进行了及时公开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</si>
</sst>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##.00"/>
    <numFmt numFmtId="177" formatCode="0.00;[Red]0.00"/>
    <numFmt numFmtId="178" formatCode="0_ "/>
    <numFmt numFmtId="179" formatCode="0_);[Red]\(0\)"/>
  </numFmts>
  <fonts count="51">
    <font>
      <sz val="12"/>
      <name val="宋体"/>
      <charset val="134"/>
    </font>
    <font>
      <sz val="11"/>
      <name val="宋体"/>
      <family val="3"/>
      <charset val="134"/>
    </font>
    <font>
      <sz val="18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仿宋_GB2312"/>
      <charset val="134"/>
    </font>
    <font>
      <sz val="12"/>
      <name val="Times New Roman"/>
      <family val="1"/>
    </font>
    <font>
      <sz val="10"/>
      <name val="Times New Roman"/>
      <family val="1"/>
    </font>
    <font>
      <sz val="20"/>
      <name val="宋体"/>
      <family val="3"/>
      <charset val="134"/>
    </font>
    <font>
      <u/>
      <sz val="12"/>
      <name val="宋体"/>
      <family val="3"/>
      <charset val="134"/>
    </font>
    <font>
      <b/>
      <sz val="18"/>
      <name val="仿宋_GB2312"/>
      <charset val="134"/>
    </font>
    <font>
      <u/>
      <sz val="11"/>
      <name val="宋体"/>
      <family val="3"/>
      <charset val="134"/>
    </font>
    <font>
      <sz val="2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Arial"/>
      <family val="2"/>
    </font>
    <font>
      <sz val="12"/>
      <color indexed="10"/>
      <name val="宋体"/>
      <family val="3"/>
      <charset val="134"/>
    </font>
    <font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22"/>
      <name val="黑体"/>
      <family val="3"/>
      <charset val="134"/>
    </font>
    <font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MS Sans Serif"/>
      <family val="1"/>
    </font>
    <font>
      <sz val="10"/>
      <name val="Arial"/>
      <family val="2"/>
    </font>
    <font>
      <sz val="16"/>
      <name val="黑体"/>
      <family val="3"/>
      <charset val="134"/>
    </font>
    <font>
      <sz val="16"/>
      <name val="Times New Roman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80"/>
      <name val="宋体"/>
      <family val="3"/>
      <charset val="134"/>
    </font>
    <font>
      <b/>
      <sz val="28"/>
      <name val="新宋体"/>
      <family val="3"/>
      <charset val="134"/>
    </font>
    <font>
      <sz val="28"/>
      <name val="黑体"/>
      <family val="3"/>
      <charset val="134"/>
    </font>
    <font>
      <sz val="28"/>
      <name val="宋体"/>
      <family val="3"/>
      <charset val="134"/>
    </font>
    <font>
      <sz val="24"/>
      <name val="宋体"/>
      <family val="3"/>
      <charset val="134"/>
    </font>
    <font>
      <b/>
      <u/>
      <sz val="18"/>
      <name val="仿宋_GB2312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MS Sans Serif"/>
      <family val="2"/>
    </font>
    <font>
      <sz val="11"/>
      <name val="宋体"/>
      <family val="3"/>
      <charset val="134"/>
    </font>
    <font>
      <sz val="20"/>
      <name val="黑体"/>
      <family val="3"/>
      <charset val="134"/>
    </font>
    <font>
      <sz val="12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45" fillId="0" borderId="0"/>
    <xf numFmtId="0" fontId="4" fillId="0" borderId="0" applyNumberFormat="0" applyFill="0" applyBorder="0" applyAlignment="0" applyProtection="0"/>
    <xf numFmtId="0" fontId="33" fillId="0" borderId="0"/>
    <xf numFmtId="0" fontId="33" fillId="0" borderId="0"/>
    <xf numFmtId="0" fontId="45" fillId="0" borderId="0"/>
    <xf numFmtId="0" fontId="33" fillId="0" borderId="0"/>
    <xf numFmtId="0" fontId="33" fillId="0" borderId="0"/>
    <xf numFmtId="0" fontId="33" fillId="0" borderId="0"/>
    <xf numFmtId="0" fontId="45" fillId="0" borderId="0"/>
    <xf numFmtId="0" fontId="33" fillId="0" borderId="0"/>
    <xf numFmtId="0" fontId="33" fillId="0" borderId="0"/>
    <xf numFmtId="0" fontId="45" fillId="0" borderId="0"/>
  </cellStyleXfs>
  <cellXfs count="742"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2" xfId="0" applyFont="1" applyBorder="1"/>
    <xf numFmtId="0" fontId="5" fillId="0" borderId="2" xfId="0" applyNumberFormat="1" applyFont="1" applyBorder="1"/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0" fillId="0" borderId="15" xfId="0" applyFont="1" applyBorder="1"/>
    <xf numFmtId="0" fontId="1" fillId="0" borderId="14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8" fillId="0" borderId="0" xfId="0" applyFont="1"/>
    <xf numFmtId="0" fontId="0" fillId="0" borderId="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8" fillId="0" borderId="14" xfId="0" applyFont="1" applyBorder="1"/>
    <xf numFmtId="0" fontId="0" fillId="0" borderId="14" xfId="0" applyFont="1" applyBorder="1"/>
    <xf numFmtId="0" fontId="0" fillId="0" borderId="14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5" fillId="0" borderId="15" xfId="0" applyFont="1" applyBorder="1"/>
    <xf numFmtId="0" fontId="5" fillId="0" borderId="2" xfId="0" applyFont="1" applyBorder="1"/>
    <xf numFmtId="0" fontId="1" fillId="0" borderId="15" xfId="0" applyFont="1" applyBorder="1"/>
    <xf numFmtId="0" fontId="9" fillId="0" borderId="2" xfId="0" applyFont="1" applyBorder="1"/>
    <xf numFmtId="0" fontId="0" fillId="0" borderId="17" xfId="0" applyFont="1" applyBorder="1"/>
    <xf numFmtId="0" fontId="0" fillId="0" borderId="16" xfId="0" applyFont="1" applyBorder="1"/>
    <xf numFmtId="0" fontId="0" fillId="0" borderId="28" xfId="0" applyFont="1" applyBorder="1" applyAlignment="1">
      <alignment horizontal="center" vertical="center"/>
    </xf>
    <xf numFmtId="2" fontId="0" fillId="0" borderId="2" xfId="0" applyNumberFormat="1" applyFont="1" applyBorder="1"/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0" fillId="0" borderId="31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0" fillId="0" borderId="0" xfId="9" applyFont="1" applyAlignment="1">
      <alignment vertical="center"/>
    </xf>
    <xf numFmtId="0" fontId="0" fillId="0" borderId="0" xfId="9" applyFont="1" applyBorder="1" applyAlignment="1">
      <alignment vertical="center"/>
    </xf>
    <xf numFmtId="0" fontId="1" fillId="0" borderId="2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shrinkToFit="1"/>
    </xf>
    <xf numFmtId="0" fontId="1" fillId="0" borderId="2" xfId="9" applyFont="1" applyBorder="1" applyAlignment="1">
      <alignment horizontal="center" vertical="center" shrinkToFit="1"/>
    </xf>
    <xf numFmtId="0" fontId="15" fillId="0" borderId="2" xfId="9" applyFont="1" applyBorder="1" applyAlignment="1">
      <alignment horizontal="center" vertical="center" shrinkToFit="1"/>
    </xf>
    <xf numFmtId="0" fontId="1" fillId="0" borderId="15" xfId="9" applyFont="1" applyBorder="1" applyAlignment="1">
      <alignment horizontal="center" vertical="center" shrinkToFit="1"/>
    </xf>
    <xf numFmtId="0" fontId="15" fillId="0" borderId="14" xfId="9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4" fillId="0" borderId="17" xfId="0" applyFont="1" applyBorder="1"/>
    <xf numFmtId="0" fontId="0" fillId="0" borderId="0" xfId="0" applyFont="1" applyAlignment="1">
      <alignment horizontal="right"/>
    </xf>
    <xf numFmtId="0" fontId="20" fillId="0" borderId="0" xfId="0" applyFont="1" applyFill="1" applyAlignment="1">
      <alignment vertical="center"/>
    </xf>
    <xf numFmtId="49" fontId="22" fillId="4" borderId="0" xfId="0" applyNumberFormat="1" applyFont="1" applyFill="1" applyAlignment="1">
      <alignment horizontal="right"/>
    </xf>
    <xf numFmtId="49" fontId="23" fillId="4" borderId="0" xfId="0" applyNumberFormat="1" applyFont="1" applyFill="1" applyAlignment="1">
      <alignment horizontal="right"/>
    </xf>
    <xf numFmtId="49" fontId="25" fillId="4" borderId="59" xfId="0" applyNumberFormat="1" applyFont="1" applyFill="1" applyBorder="1" applyAlignment="1">
      <alignment horizontal="right" vertical="center"/>
    </xf>
    <xf numFmtId="49" fontId="25" fillId="4" borderId="59" xfId="0" applyNumberFormat="1" applyFont="1" applyFill="1" applyBorder="1" applyAlignment="1">
      <alignment horizontal="center" vertical="center"/>
    </xf>
    <xf numFmtId="49" fontId="25" fillId="4" borderId="60" xfId="0" applyNumberFormat="1" applyFont="1" applyFill="1" applyBorder="1" applyAlignment="1">
      <alignment horizontal="center" vertical="center"/>
    </xf>
    <xf numFmtId="49" fontId="25" fillId="4" borderId="61" xfId="0" applyNumberFormat="1" applyFont="1" applyFill="1" applyBorder="1" applyAlignment="1">
      <alignment horizontal="center" vertical="center"/>
    </xf>
    <xf numFmtId="49" fontId="25" fillId="4" borderId="62" xfId="0" applyNumberFormat="1" applyFont="1" applyFill="1" applyBorder="1" applyAlignment="1">
      <alignment horizontal="center" vertical="center"/>
    </xf>
    <xf numFmtId="49" fontId="24" fillId="4" borderId="63" xfId="0" applyNumberFormat="1" applyFont="1" applyFill="1" applyBorder="1" applyAlignment="1">
      <alignment horizontal="center" vertical="center"/>
    </xf>
    <xf numFmtId="49" fontId="25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horizontal="center" vertical="center"/>
    </xf>
    <xf numFmtId="49" fontId="25" fillId="4" borderId="64" xfId="0" applyNumberFormat="1" applyFont="1" applyFill="1" applyBorder="1" applyAlignment="1">
      <alignment horizontal="right" vertical="center"/>
    </xf>
    <xf numFmtId="49" fontId="20" fillId="4" borderId="63" xfId="0" applyNumberFormat="1" applyFont="1" applyFill="1" applyBorder="1" applyAlignment="1">
      <alignment horizontal="left" vertical="center"/>
    </xf>
    <xf numFmtId="49" fontId="20" fillId="4" borderId="2" xfId="0" applyNumberFormat="1" applyFont="1" applyFill="1" applyBorder="1" applyAlignment="1">
      <alignment horizontal="center" vertical="center"/>
    </xf>
    <xf numFmtId="176" fontId="20" fillId="4" borderId="2" xfId="0" applyNumberFormat="1" applyFont="1" applyFill="1" applyBorder="1" applyAlignment="1">
      <alignment horizontal="right" vertical="center"/>
    </xf>
    <xf numFmtId="49" fontId="20" fillId="4" borderId="2" xfId="0" applyNumberFormat="1" applyFont="1" applyFill="1" applyBorder="1" applyAlignment="1">
      <alignment horizontal="left" vertical="center"/>
    </xf>
    <xf numFmtId="176" fontId="20" fillId="4" borderId="64" xfId="0" applyNumberFormat="1" applyFont="1" applyFill="1" applyBorder="1" applyAlignment="1">
      <alignment horizontal="right" vertical="center"/>
    </xf>
    <xf numFmtId="49" fontId="20" fillId="4" borderId="64" xfId="0" applyNumberFormat="1" applyFont="1" applyFill="1" applyBorder="1" applyAlignment="1">
      <alignment horizontal="right" vertical="center"/>
    </xf>
    <xf numFmtId="49" fontId="20" fillId="4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 shrinkToFit="1"/>
    </xf>
    <xf numFmtId="49" fontId="25" fillId="4" borderId="64" xfId="0" applyNumberFormat="1" applyFont="1" applyFill="1" applyBorder="1" applyAlignment="1">
      <alignment horizontal="right"/>
    </xf>
    <xf numFmtId="49" fontId="25" fillId="4" borderId="63" xfId="0" applyNumberFormat="1" applyFont="1" applyFill="1" applyBorder="1" applyAlignment="1">
      <alignment horizontal="right"/>
    </xf>
    <xf numFmtId="49" fontId="25" fillId="4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left" vertical="center"/>
    </xf>
    <xf numFmtId="176" fontId="20" fillId="4" borderId="64" xfId="0" applyNumberFormat="1" applyFont="1" applyFill="1" applyBorder="1" applyAlignment="1">
      <alignment horizontal="right"/>
    </xf>
    <xf numFmtId="49" fontId="23" fillId="4" borderId="64" xfId="0" applyNumberFormat="1" applyFont="1" applyFill="1" applyBorder="1" applyAlignment="1">
      <alignment horizontal="right"/>
    </xf>
    <xf numFmtId="49" fontId="23" fillId="4" borderId="2" xfId="0" applyNumberFormat="1" applyFont="1" applyFill="1" applyBorder="1" applyAlignment="1">
      <alignment horizontal="right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vertical="center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vertical="center"/>
    </xf>
    <xf numFmtId="177" fontId="0" fillId="0" borderId="3" xfId="6" applyNumberFormat="1" applyFont="1" applyBorder="1" applyAlignment="1">
      <alignment horizontal="center" vertical="center"/>
    </xf>
    <xf numFmtId="0" fontId="0" fillId="0" borderId="4" xfId="6" applyFont="1" applyBorder="1" applyAlignment="1">
      <alignment horizontal="center" vertical="center"/>
    </xf>
    <xf numFmtId="0" fontId="0" fillId="0" borderId="4" xfId="6" applyNumberFormat="1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2" xfId="6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2" xfId="6" applyFont="1" applyBorder="1" applyAlignment="1">
      <alignment horizontal="center" vertical="center"/>
    </xf>
    <xf numFmtId="0" fontId="0" fillId="0" borderId="9" xfId="6" applyFont="1" applyBorder="1" applyAlignment="1">
      <alignment horizontal="center" vertical="center"/>
    </xf>
    <xf numFmtId="177" fontId="4" fillId="0" borderId="6" xfId="6" applyNumberFormat="1" applyFont="1" applyBorder="1" applyAlignment="1">
      <alignment vertical="center"/>
    </xf>
    <xf numFmtId="0" fontId="4" fillId="0" borderId="2" xfId="6" applyNumberFormat="1" applyFont="1" applyBorder="1" applyAlignment="1">
      <alignment vertical="center" shrinkToFit="1"/>
    </xf>
    <xf numFmtId="0" fontId="0" fillId="0" borderId="9" xfId="6" applyFont="1" applyBorder="1" applyAlignment="1">
      <alignment vertical="center"/>
    </xf>
    <xf numFmtId="177" fontId="0" fillId="0" borderId="6" xfId="6" applyNumberFormat="1" applyFont="1" applyBorder="1" applyAlignment="1">
      <alignment vertical="center"/>
    </xf>
    <xf numFmtId="0" fontId="0" fillId="0" borderId="2" xfId="6" applyNumberFormat="1" applyFont="1" applyBorder="1" applyAlignment="1">
      <alignment vertical="center" shrinkToFit="1"/>
    </xf>
    <xf numFmtId="0" fontId="0" fillId="0" borderId="15" xfId="6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26" fillId="0" borderId="0" xfId="0" applyFont="1"/>
    <xf numFmtId="0" fontId="5" fillId="0" borderId="0" xfId="0" applyFont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9" fillId="0" borderId="4" xfId="0" applyFont="1" applyBorder="1" applyAlignment="1">
      <alignment horizontal="center" vertical="center" wrapText="1"/>
    </xf>
    <xf numFmtId="0" fontId="29" fillId="0" borderId="68" xfId="0" applyFont="1" applyBorder="1" applyAlignment="1">
      <alignment vertical="center" wrapText="1"/>
    </xf>
    <xf numFmtId="0" fontId="29" fillId="0" borderId="69" xfId="0" applyFont="1" applyBorder="1" applyAlignment="1">
      <alignment vertical="center" wrapText="1"/>
    </xf>
    <xf numFmtId="0" fontId="29" fillId="0" borderId="70" xfId="0" applyFont="1" applyBorder="1" applyAlignment="1">
      <alignment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shrinkToFit="1"/>
    </xf>
    <xf numFmtId="0" fontId="29" fillId="4" borderId="2" xfId="10" applyFont="1" applyFill="1" applyBorder="1" applyAlignment="1">
      <alignment horizontal="center" vertical="center"/>
    </xf>
    <xf numFmtId="0" fontId="29" fillId="4" borderId="2" xfId="10" applyNumberFormat="1" applyFont="1" applyFill="1" applyBorder="1" applyAlignment="1">
      <alignment horizontal="left" vertical="center" wrapText="1"/>
    </xf>
    <xf numFmtId="0" fontId="29" fillId="4" borderId="25" xfId="0" applyFont="1" applyFill="1" applyBorder="1" applyAlignment="1">
      <alignment horizontal="center" vertical="center" shrinkToFit="1"/>
    </xf>
    <xf numFmtId="0" fontId="29" fillId="4" borderId="2" xfId="10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shrinkToFit="1"/>
    </xf>
    <xf numFmtId="0" fontId="29" fillId="0" borderId="2" xfId="10" applyFont="1" applyBorder="1" applyAlignment="1">
      <alignment horizontal="left" vertical="center" wrapText="1"/>
    </xf>
    <xf numFmtId="0" fontId="29" fillId="0" borderId="2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8" xfId="0" applyFont="1" applyBorder="1" applyAlignment="1">
      <alignment vertical="center" shrinkToFit="1"/>
    </xf>
    <xf numFmtId="0" fontId="29" fillId="0" borderId="25" xfId="0" applyFont="1" applyBorder="1" applyAlignment="1">
      <alignment vertical="center" shrinkToFit="1"/>
    </xf>
    <xf numFmtId="0" fontId="0" fillId="0" borderId="0" xfId="0" applyFont="1" applyAlignment="1"/>
    <xf numFmtId="0" fontId="26" fillId="0" borderId="0" xfId="0" applyFont="1" applyAlignment="1">
      <alignment vertical="center"/>
    </xf>
    <xf numFmtId="0" fontId="29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2" xfId="11" applyFont="1" applyFill="1" applyBorder="1" applyAlignment="1">
      <alignment vertical="center" shrinkToFit="1"/>
    </xf>
    <xf numFmtId="0" fontId="29" fillId="0" borderId="2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2" xfId="11" applyFont="1" applyFill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/>
    </xf>
    <xf numFmtId="0" fontId="29" fillId="0" borderId="2" xfId="2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5" borderId="2" xfId="0" applyFont="1" applyFill="1" applyBorder="1" applyAlignment="1">
      <alignment vertical="center"/>
    </xf>
    <xf numFmtId="0" fontId="29" fillId="5" borderId="9" xfId="0" applyFont="1" applyFill="1" applyBorder="1" applyAlignment="1">
      <alignment vertical="center"/>
    </xf>
    <xf numFmtId="0" fontId="29" fillId="0" borderId="2" xfId="2" applyFont="1" applyBorder="1" applyAlignment="1">
      <alignment horizontal="center" vertical="center" wrapText="1"/>
    </xf>
    <xf numFmtId="0" fontId="29" fillId="0" borderId="7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0" fillId="0" borderId="74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0" fillId="0" borderId="2" xfId="0" applyNumberFormat="1" applyBorder="1"/>
    <xf numFmtId="0" fontId="0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32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NumberFormat="1" applyBorder="1" applyAlignment="1">
      <alignment horizontal="center"/>
    </xf>
    <xf numFmtId="0" fontId="5" fillId="0" borderId="9" xfId="0" applyFont="1" applyBorder="1" applyAlignment="1">
      <alignment vertical="center"/>
    </xf>
    <xf numFmtId="49" fontId="0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33" fillId="0" borderId="6" xfId="0" applyFont="1" applyBorder="1"/>
    <xf numFmtId="0" fontId="5" fillId="0" borderId="75" xfId="0" applyFont="1" applyBorder="1"/>
    <xf numFmtId="0" fontId="0" fillId="0" borderId="72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0" fillId="0" borderId="0" xfId="0" applyNumberFormat="1" applyFont="1"/>
    <xf numFmtId="0" fontId="0" fillId="0" borderId="29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76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2" xfId="0" applyFont="1" applyBorder="1" applyAlignment="1"/>
    <xf numFmtId="0" fontId="27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" xfId="11" applyFont="1" applyFill="1" applyBorder="1" applyAlignment="1">
      <alignment vertical="center" shrinkToFit="1"/>
    </xf>
    <xf numFmtId="0" fontId="27" fillId="4" borderId="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2" xfId="10" applyFont="1" applyFill="1" applyBorder="1" applyAlignment="1">
      <alignment horizontal="center" vertical="center"/>
    </xf>
    <xf numFmtId="0" fontId="5" fillId="4" borderId="2" xfId="10" applyNumberFormat="1" applyFont="1" applyFill="1" applyBorder="1" applyAlignment="1">
      <alignment horizontal="left" vertical="center" wrapText="1"/>
    </xf>
    <xf numFmtId="0" fontId="5" fillId="0" borderId="2" xfId="11" applyFont="1" applyFill="1" applyBorder="1" applyAlignment="1">
      <alignment horizontal="left" vertical="center" shrinkToFit="1"/>
    </xf>
    <xf numFmtId="0" fontId="27" fillId="4" borderId="2" xfId="1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4" borderId="2" xfId="10" applyFont="1" applyFill="1" applyBorder="1" applyAlignment="1">
      <alignment horizontal="left" vertical="center" wrapText="1"/>
    </xf>
    <xf numFmtId="0" fontId="27" fillId="0" borderId="2" xfId="2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2" xfId="10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0" fillId="0" borderId="77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0" fillId="0" borderId="28" xfId="0" applyFont="1" applyBorder="1"/>
    <xf numFmtId="0" fontId="0" fillId="0" borderId="71" xfId="0" applyFont="1" applyBorder="1" applyAlignment="1">
      <alignment vertical="center"/>
    </xf>
    <xf numFmtId="0" fontId="0" fillId="0" borderId="71" xfId="0" applyFont="1" applyBorder="1"/>
    <xf numFmtId="0" fontId="0" fillId="0" borderId="80" xfId="0" applyFont="1" applyBorder="1"/>
    <xf numFmtId="0" fontId="4" fillId="0" borderId="42" xfId="0" applyFont="1" applyBorder="1" applyAlignment="1">
      <alignment horizontal="center" vertical="center"/>
    </xf>
    <xf numFmtId="0" fontId="0" fillId="0" borderId="25" xfId="0" applyFont="1" applyBorder="1"/>
    <xf numFmtId="0" fontId="0" fillId="0" borderId="0" xfId="0" applyFont="1" applyBorder="1"/>
    <xf numFmtId="0" fontId="0" fillId="0" borderId="81" xfId="0" applyFont="1" applyBorder="1"/>
    <xf numFmtId="0" fontId="4" fillId="0" borderId="7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0" fillId="0" borderId="2" xfId="0" quotePrefix="1" applyNumberFormat="1" applyBorder="1"/>
    <xf numFmtId="0" fontId="5" fillId="0" borderId="2" xfId="0" quotePrefix="1" applyNumberFormat="1" applyFont="1" applyBorder="1" applyAlignment="1"/>
    <xf numFmtId="0" fontId="5" fillId="0" borderId="2" xfId="0" quotePrefix="1" applyNumberFormat="1" applyFont="1" applyBorder="1"/>
    <xf numFmtId="0" fontId="0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2" xfId="2" applyFont="1" applyBorder="1" applyAlignment="1">
      <alignment horizontal="center"/>
    </xf>
    <xf numFmtId="0" fontId="46" fillId="0" borderId="2" xfId="2" applyFont="1" applyBorder="1"/>
    <xf numFmtId="0" fontId="46" fillId="0" borderId="2" xfId="0" applyFont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/>
    </xf>
    <xf numFmtId="0" fontId="45" fillId="0" borderId="11" xfId="0" applyFont="1" applyBorder="1" applyAlignment="1">
      <alignment vertical="center"/>
    </xf>
    <xf numFmtId="0" fontId="45" fillId="0" borderId="9" xfId="0" applyFont="1" applyBorder="1"/>
    <xf numFmtId="0" fontId="45" fillId="0" borderId="17" xfId="0" applyFont="1" applyBorder="1" applyAlignment="1">
      <alignment horizontal="center" vertical="center" wrapText="1"/>
    </xf>
    <xf numFmtId="49" fontId="25" fillId="4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9" fontId="25" fillId="0" borderId="2" xfId="10" applyNumberFormat="1" applyFont="1" applyFill="1" applyBorder="1" applyAlignment="1">
      <alignment horizontal="center" vertical="center" wrapText="1"/>
    </xf>
    <xf numFmtId="0" fontId="45" fillId="0" borderId="74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8" fillId="0" borderId="13" xfId="0" applyFont="1" applyFill="1" applyBorder="1" applyAlignment="1">
      <alignment vertical="center" wrapText="1"/>
    </xf>
    <xf numFmtId="0" fontId="45" fillId="0" borderId="0" xfId="0" applyFont="1" applyFill="1" applyAlignment="1">
      <alignment vertical="center"/>
    </xf>
    <xf numFmtId="0" fontId="45" fillId="0" borderId="0" xfId="9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14" xfId="0" applyFont="1" applyBorder="1" applyAlignment="1">
      <alignment horizontal="center" vertical="center" wrapText="1"/>
    </xf>
    <xf numFmtId="0" fontId="45" fillId="0" borderId="0" xfId="0" applyFont="1"/>
    <xf numFmtId="0" fontId="45" fillId="0" borderId="7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45" fillId="0" borderId="14" xfId="0" applyNumberFormat="1" applyFont="1" applyBorder="1"/>
    <xf numFmtId="0" fontId="45" fillId="0" borderId="2" xfId="0" applyNumberFormat="1" applyFont="1" applyBorder="1"/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5" fillId="0" borderId="2" xfId="2" applyFont="1" applyBorder="1"/>
    <xf numFmtId="0" fontId="5" fillId="0" borderId="6" xfId="0" applyFont="1" applyBorder="1" applyAlignment="1">
      <alignment horizontal="center" vertical="center"/>
    </xf>
    <xf numFmtId="0" fontId="45" fillId="0" borderId="74" xfId="0" applyFont="1" applyBorder="1" applyAlignment="1">
      <alignment horizontal="center" vertical="center"/>
    </xf>
    <xf numFmtId="0" fontId="0" fillId="3" borderId="2" xfId="0" quotePrefix="1" applyNumberFormat="1" applyFill="1" applyBorder="1"/>
    <xf numFmtId="0" fontId="5" fillId="3" borderId="2" xfId="0" applyNumberFormat="1" applyFont="1" applyFill="1" applyBorder="1"/>
    <xf numFmtId="0" fontId="0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50" fillId="0" borderId="2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45" fillId="0" borderId="2" xfId="0" applyFont="1" applyBorder="1"/>
    <xf numFmtId="0" fontId="0" fillId="0" borderId="2" xfId="0" quotePrefix="1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5" fillId="0" borderId="17" xfId="0" applyFont="1" applyBorder="1" applyAlignment="1">
      <alignment vertical="center" wrapText="1"/>
    </xf>
    <xf numFmtId="0" fontId="45" fillId="0" borderId="18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5" fillId="0" borderId="28" xfId="0" applyFont="1" applyBorder="1"/>
    <xf numFmtId="0" fontId="4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1" fontId="4" fillId="0" borderId="30" xfId="0" applyNumberFormat="1" applyFont="1" applyBorder="1" applyAlignment="1">
      <alignment horizontal="center" vertical="center"/>
    </xf>
    <xf numFmtId="31" fontId="4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  <xf numFmtId="0" fontId="38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1" fillId="0" borderId="28" xfId="0" applyFont="1" applyBorder="1" applyAlignment="1">
      <alignment horizontal="left" vertical="justify"/>
    </xf>
    <xf numFmtId="0" fontId="1" fillId="0" borderId="71" xfId="0" applyFont="1" applyBorder="1" applyAlignment="1">
      <alignment horizontal="left" vertical="justify"/>
    </xf>
    <xf numFmtId="0" fontId="1" fillId="0" borderId="80" xfId="0" applyFont="1" applyBorder="1" applyAlignment="1">
      <alignment horizontal="left" vertical="justify"/>
    </xf>
    <xf numFmtId="0" fontId="1" fillId="0" borderId="8" xfId="0" applyFont="1" applyBorder="1" applyAlignment="1">
      <alignment horizontal="left" vertical="justify"/>
    </xf>
    <xf numFmtId="0" fontId="1" fillId="0" borderId="1" xfId="0" applyFont="1" applyBorder="1" applyAlignment="1">
      <alignment horizontal="left" vertical="justify"/>
    </xf>
    <xf numFmtId="0" fontId="1" fillId="0" borderId="82" xfId="0" applyFont="1" applyBorder="1" applyAlignment="1">
      <alignment horizontal="left" vertical="justify"/>
    </xf>
    <xf numFmtId="0" fontId="5" fillId="0" borderId="28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80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8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82" xfId="0" applyFont="1" applyBorder="1" applyAlignment="1">
      <alignment horizontal="center" wrapText="1"/>
    </xf>
    <xf numFmtId="0" fontId="0" fillId="0" borderId="71" xfId="0" applyFont="1" applyBorder="1" applyAlignment="1">
      <alignment wrapText="1"/>
    </xf>
    <xf numFmtId="0" fontId="0" fillId="0" borderId="71" xfId="0" applyFont="1" applyBorder="1" applyAlignment="1"/>
    <xf numFmtId="0" fontId="0" fillId="0" borderId="0" xfId="0" applyFont="1" applyBorder="1" applyAlignment="1"/>
    <xf numFmtId="0" fontId="5" fillId="0" borderId="2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0" fontId="37" fillId="0" borderId="11" xfId="11" applyFont="1" applyFill="1" applyBorder="1" applyAlignment="1">
      <alignment horizontal="center" vertical="center" shrinkToFit="1"/>
    </xf>
    <xf numFmtId="0" fontId="4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14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wrapText="1"/>
    </xf>
    <xf numFmtId="0" fontId="37" fillId="0" borderId="14" xfId="11" applyFont="1" applyFill="1" applyBorder="1" applyAlignment="1">
      <alignment horizontal="center" vertical="center" shrinkToFit="1"/>
    </xf>
    <xf numFmtId="0" fontId="37" fillId="0" borderId="2" xfId="11" applyFont="1" applyFill="1" applyBorder="1" applyAlignment="1">
      <alignment horizontal="center" vertical="center" shrinkToFit="1"/>
    </xf>
    <xf numFmtId="0" fontId="5" fillId="0" borderId="2" xfId="11" applyFont="1" applyFill="1" applyBorder="1" applyAlignment="1">
      <alignment horizontal="center" vertical="center" shrinkToFit="1"/>
    </xf>
    <xf numFmtId="0" fontId="5" fillId="4" borderId="14" xfId="11" applyFont="1" applyFill="1" applyBorder="1" applyAlignment="1">
      <alignment horizontal="center" vertical="center" shrinkToFit="1"/>
    </xf>
    <xf numFmtId="0" fontId="5" fillId="4" borderId="2" xfId="11" applyFont="1" applyFill="1" applyBorder="1" applyAlignment="1">
      <alignment horizontal="center" vertical="center" shrinkToFit="1"/>
    </xf>
    <xf numFmtId="0" fontId="5" fillId="0" borderId="14" xfId="11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4" borderId="2" xfId="1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10" applyFont="1" applyFill="1" applyBorder="1" applyAlignment="1">
      <alignment horizontal="left" vertical="center" wrapText="1"/>
    </xf>
    <xf numFmtId="0" fontId="5" fillId="0" borderId="2" xfId="1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10" applyFont="1" applyFill="1" applyBorder="1" applyAlignment="1">
      <alignment horizontal="left" vertical="center" wrapText="1" shrinkToFit="1"/>
    </xf>
    <xf numFmtId="0" fontId="5" fillId="4" borderId="14" xfId="0" applyFont="1" applyFill="1" applyBorder="1" applyAlignment="1">
      <alignment horizontal="center" vertical="center" textRotation="255"/>
    </xf>
    <xf numFmtId="0" fontId="5" fillId="4" borderId="2" xfId="1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7" fillId="0" borderId="14" xfId="10" applyFont="1" applyBorder="1" applyAlignment="1">
      <alignment horizontal="center" vertical="center" wrapText="1"/>
    </xf>
    <xf numFmtId="0" fontId="37" fillId="0" borderId="2" xfId="1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7" xfId="2" applyFont="1" applyBorder="1" applyAlignment="1">
      <alignment horizontal="left" vertical="center" wrapText="1"/>
    </xf>
    <xf numFmtId="0" fontId="37" fillId="0" borderId="16" xfId="11" applyFont="1" applyFill="1" applyBorder="1" applyAlignment="1">
      <alignment horizontal="center" vertical="center" shrinkToFit="1"/>
    </xf>
    <xf numFmtId="0" fontId="37" fillId="0" borderId="17" xfId="11" applyFont="1" applyFill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wrapText="1"/>
    </xf>
    <xf numFmtId="0" fontId="37" fillId="0" borderId="71" xfId="11" applyFont="1" applyFill="1" applyBorder="1" applyAlignment="1">
      <alignment horizontal="center" vertical="center" shrinkToFit="1"/>
    </xf>
    <xf numFmtId="0" fontId="37" fillId="0" borderId="72" xfId="11" applyFont="1" applyFill="1" applyBorder="1" applyAlignment="1">
      <alignment horizontal="center" vertical="center" shrinkToFit="1"/>
    </xf>
    <xf numFmtId="0" fontId="37" fillId="0" borderId="1" xfId="11" applyFont="1" applyFill="1" applyBorder="1" applyAlignment="1">
      <alignment horizontal="center" vertical="center" shrinkToFit="1"/>
    </xf>
    <xf numFmtId="0" fontId="37" fillId="0" borderId="7" xfId="11" applyFont="1" applyFill="1" applyBorder="1" applyAlignment="1">
      <alignment horizontal="center" vertical="center" shrinkToFit="1"/>
    </xf>
    <xf numFmtId="0" fontId="5" fillId="0" borderId="15" xfId="11" applyFont="1" applyFill="1" applyBorder="1" applyAlignment="1">
      <alignment horizontal="center" vertical="center" shrinkToFit="1"/>
    </xf>
    <xf numFmtId="0" fontId="5" fillId="4" borderId="56" xfId="11" applyFont="1" applyFill="1" applyBorder="1" applyAlignment="1">
      <alignment horizontal="center" vertical="center" shrinkToFit="1"/>
    </xf>
    <xf numFmtId="0" fontId="5" fillId="0" borderId="56" xfId="11" applyFont="1" applyFill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4" borderId="15" xfId="10" applyFont="1" applyFill="1" applyBorder="1" applyAlignment="1">
      <alignment horizontal="left" vertical="center" wrapText="1"/>
    </xf>
    <xf numFmtId="0" fontId="5" fillId="4" borderId="14" xfId="10" applyFont="1" applyFill="1" applyBorder="1" applyAlignment="1">
      <alignment horizontal="left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15" xfId="10" applyFont="1" applyFill="1" applyBorder="1" applyAlignment="1">
      <alignment horizontal="left" vertical="center" wrapText="1"/>
    </xf>
    <xf numFmtId="0" fontId="5" fillId="0" borderId="14" xfId="1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26" xfId="10" applyFont="1" applyBorder="1" applyAlignment="1">
      <alignment horizontal="center" vertical="center" wrapText="1"/>
    </xf>
    <xf numFmtId="0" fontId="5" fillId="0" borderId="24" xfId="10" applyFont="1" applyBorder="1" applyAlignment="1">
      <alignment horizontal="center" vertical="center" wrapText="1"/>
    </xf>
    <xf numFmtId="0" fontId="5" fillId="0" borderId="27" xfId="10" applyFont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/>
    </xf>
    <xf numFmtId="0" fontId="5" fillId="4" borderId="15" xfId="10" applyFont="1" applyFill="1" applyBorder="1" applyAlignment="1">
      <alignment horizontal="left" vertical="center" wrapText="1" shrinkToFit="1"/>
    </xf>
    <xf numFmtId="0" fontId="5" fillId="4" borderId="14" xfId="10" applyFont="1" applyFill="1" applyBorder="1" applyAlignment="1">
      <alignment horizontal="left" vertical="center" wrapText="1" shrinkToFit="1"/>
    </xf>
    <xf numFmtId="0" fontId="5" fillId="4" borderId="72" xfId="0" applyFont="1" applyFill="1" applyBorder="1" applyAlignment="1">
      <alignment horizontal="center" vertical="center" textRotation="255"/>
    </xf>
    <xf numFmtId="0" fontId="5" fillId="4" borderId="23" xfId="0" applyFont="1" applyFill="1" applyBorder="1" applyAlignment="1">
      <alignment horizontal="center" vertical="center" textRotation="255"/>
    </xf>
    <xf numFmtId="0" fontId="5" fillId="4" borderId="7" xfId="0" applyFont="1" applyFill="1" applyBorder="1" applyAlignment="1">
      <alignment horizontal="center" vertical="center" textRotation="255"/>
    </xf>
    <xf numFmtId="0" fontId="5" fillId="4" borderId="26" xfId="10" applyFont="1" applyFill="1" applyBorder="1" applyAlignment="1">
      <alignment horizontal="center" vertical="center" wrapText="1"/>
    </xf>
    <xf numFmtId="0" fontId="5" fillId="4" borderId="24" xfId="10" applyFont="1" applyFill="1" applyBorder="1" applyAlignment="1">
      <alignment horizontal="center" vertical="center" wrapText="1"/>
    </xf>
    <xf numFmtId="0" fontId="5" fillId="4" borderId="27" xfId="1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7" fillId="0" borderId="71" xfId="10" applyFont="1" applyBorder="1" applyAlignment="1">
      <alignment horizontal="center" vertical="center" wrapText="1"/>
    </xf>
    <xf numFmtId="0" fontId="37" fillId="0" borderId="72" xfId="10" applyFont="1" applyBorder="1" applyAlignment="1">
      <alignment horizontal="center" vertical="center" wrapText="1"/>
    </xf>
    <xf numFmtId="0" fontId="37" fillId="0" borderId="1" xfId="10" applyFont="1" applyBorder="1" applyAlignment="1">
      <alignment horizontal="center" vertical="center" wrapText="1"/>
    </xf>
    <xf numFmtId="0" fontId="37" fillId="0" borderId="7" xfId="1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0" fillId="0" borderId="71" xfId="10" applyFont="1" applyBorder="1" applyAlignment="1">
      <alignment horizontal="center" vertical="center" wrapText="1"/>
    </xf>
    <xf numFmtId="0" fontId="30" fillId="0" borderId="72" xfId="10" applyFont="1" applyBorder="1" applyAlignment="1">
      <alignment horizontal="center" vertical="center" wrapText="1"/>
    </xf>
    <xf numFmtId="0" fontId="30" fillId="0" borderId="1" xfId="10" applyFont="1" applyBorder="1" applyAlignment="1">
      <alignment horizontal="center" vertical="center" wrapText="1"/>
    </xf>
    <xf numFmtId="0" fontId="30" fillId="0" borderId="7" xfId="1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15" xfId="10" applyFont="1" applyFill="1" applyBorder="1" applyAlignment="1">
      <alignment horizontal="left" vertical="center" wrapText="1"/>
    </xf>
    <xf numFmtId="0" fontId="29" fillId="0" borderId="14" xfId="10" applyFont="1" applyFill="1" applyBorder="1" applyAlignment="1">
      <alignment horizontal="left" vertical="center" wrapText="1"/>
    </xf>
    <xf numFmtId="0" fontId="29" fillId="0" borderId="15" xfId="2" applyFont="1" applyBorder="1" applyAlignment="1">
      <alignment horizontal="left" vertical="center" wrapText="1"/>
    </xf>
    <xf numFmtId="0" fontId="29" fillId="0" borderId="14" xfId="2" applyFont="1" applyBorder="1" applyAlignment="1">
      <alignment horizontal="left" vertical="center" wrapText="1"/>
    </xf>
    <xf numFmtId="0" fontId="29" fillId="0" borderId="28" xfId="2" applyFont="1" applyBorder="1" applyAlignment="1">
      <alignment horizontal="left" vertical="center" wrapText="1"/>
    </xf>
    <xf numFmtId="0" fontId="29" fillId="0" borderId="72" xfId="2" applyFont="1" applyBorder="1" applyAlignment="1">
      <alignment horizontal="left" vertical="center" wrapText="1"/>
    </xf>
    <xf numFmtId="0" fontId="30" fillId="0" borderId="72" xfId="11" applyFont="1" applyFill="1" applyBorder="1" applyAlignment="1">
      <alignment horizontal="center" vertical="center" shrinkToFit="1"/>
    </xf>
    <xf numFmtId="0" fontId="30" fillId="0" borderId="26" xfId="1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9" fillId="0" borderId="72" xfId="0" applyFont="1" applyBorder="1" applyAlignment="1">
      <alignment horizontal="center" vertical="center" textRotation="255"/>
    </xf>
    <xf numFmtId="0" fontId="29" fillId="0" borderId="23" xfId="0" applyFont="1" applyBorder="1" applyAlignment="1">
      <alignment horizontal="center" vertical="center" textRotation="255"/>
    </xf>
    <xf numFmtId="0" fontId="29" fillId="0" borderId="14" xfId="0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30" fillId="0" borderId="71" xfId="11" applyFont="1" applyFill="1" applyBorder="1" applyAlignment="1">
      <alignment horizontal="center" vertical="center" shrinkToFit="1"/>
    </xf>
    <xf numFmtId="0" fontId="30" fillId="0" borderId="1" xfId="11" applyFont="1" applyFill="1" applyBorder="1" applyAlignment="1">
      <alignment horizontal="center" vertical="center" shrinkToFit="1"/>
    </xf>
    <xf numFmtId="0" fontId="30" fillId="0" borderId="7" xfId="11" applyFont="1" applyFill="1" applyBorder="1" applyAlignment="1">
      <alignment horizontal="center" vertical="center" shrinkToFit="1"/>
    </xf>
    <xf numFmtId="0" fontId="29" fillId="0" borderId="14" xfId="11" applyFont="1" applyFill="1" applyBorder="1" applyAlignment="1">
      <alignment horizontal="center" vertical="center" shrinkToFit="1"/>
    </xf>
    <xf numFmtId="0" fontId="29" fillId="0" borderId="2" xfId="11" applyFont="1" applyFill="1" applyBorder="1" applyAlignment="1">
      <alignment horizontal="center" vertical="center" shrinkToFit="1"/>
    </xf>
    <xf numFmtId="0" fontId="29" fillId="4" borderId="56" xfId="11" applyFont="1" applyFill="1" applyBorder="1" applyAlignment="1">
      <alignment horizontal="center" vertical="center" shrinkToFit="1"/>
    </xf>
    <xf numFmtId="0" fontId="29" fillId="4" borderId="14" xfId="11" applyFont="1" applyFill="1" applyBorder="1" applyAlignment="1">
      <alignment horizontal="center" vertical="center" shrinkToFit="1"/>
    </xf>
    <xf numFmtId="0" fontId="29" fillId="0" borderId="56" xfId="11" applyFont="1" applyFill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textRotation="255"/>
    </xf>
    <xf numFmtId="0" fontId="29" fillId="0" borderId="5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6" xfId="10" applyFont="1" applyBorder="1" applyAlignment="1">
      <alignment horizontal="center" vertical="center" wrapText="1"/>
    </xf>
    <xf numFmtId="0" fontId="29" fillId="0" borderId="24" xfId="10" applyFont="1" applyBorder="1" applyAlignment="1">
      <alignment horizontal="center" vertical="center" wrapText="1"/>
    </xf>
    <xf numFmtId="0" fontId="29" fillId="0" borderId="27" xfId="10" applyFont="1" applyBorder="1" applyAlignment="1">
      <alignment horizontal="center" vertical="center" wrapText="1"/>
    </xf>
    <xf numFmtId="0" fontId="29" fillId="4" borderId="15" xfId="10" applyFont="1" applyFill="1" applyBorder="1" applyAlignment="1">
      <alignment horizontal="left" vertical="center" wrapText="1"/>
    </xf>
    <xf numFmtId="0" fontId="29" fillId="4" borderId="14" xfId="10" applyFont="1" applyFill="1" applyBorder="1" applyAlignment="1">
      <alignment horizontal="left" vertical="center" wrapText="1"/>
    </xf>
    <xf numFmtId="0" fontId="29" fillId="4" borderId="56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10" applyFont="1" applyFill="1" applyBorder="1" applyAlignment="1">
      <alignment horizontal="left" vertical="center" wrapText="1" shrinkToFit="1"/>
    </xf>
    <xf numFmtId="0" fontId="29" fillId="4" borderId="14" xfId="10" applyFont="1" applyFill="1" applyBorder="1" applyAlignment="1">
      <alignment horizontal="left" vertical="center" wrapText="1" shrinkToFit="1"/>
    </xf>
    <xf numFmtId="0" fontId="29" fillId="4" borderId="72" xfId="0" applyFont="1" applyFill="1" applyBorder="1" applyAlignment="1">
      <alignment horizontal="center" vertical="center" textRotation="255"/>
    </xf>
    <xf numFmtId="0" fontId="29" fillId="4" borderId="23" xfId="0" applyFont="1" applyFill="1" applyBorder="1" applyAlignment="1">
      <alignment horizontal="center" vertical="center" textRotation="255"/>
    </xf>
    <xf numFmtId="0" fontId="29" fillId="4" borderId="7" xfId="0" applyFont="1" applyFill="1" applyBorder="1" applyAlignment="1">
      <alignment horizontal="center" vertical="center" textRotation="255"/>
    </xf>
    <xf numFmtId="0" fontId="29" fillId="4" borderId="26" xfId="10" applyFont="1" applyFill="1" applyBorder="1" applyAlignment="1">
      <alignment horizontal="center" vertical="center" wrapText="1"/>
    </xf>
    <xf numFmtId="0" fontId="29" fillId="4" borderId="24" xfId="10" applyFont="1" applyFill="1" applyBorder="1" applyAlignment="1">
      <alignment horizontal="center" vertical="center" wrapText="1"/>
    </xf>
    <xf numFmtId="0" fontId="29" fillId="4" borderId="27" xfId="1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57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49" fontId="21" fillId="4" borderId="0" xfId="0" applyNumberFormat="1" applyFont="1" applyFill="1" applyAlignment="1">
      <alignment horizontal="center" vertical="center"/>
    </xf>
    <xf numFmtId="49" fontId="24" fillId="4" borderId="59" xfId="0" applyNumberFormat="1" applyFont="1" applyFill="1" applyBorder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1" xfId="9" applyFont="1" applyBorder="1" applyAlignment="1">
      <alignment horizontal="center" vertical="center" wrapText="1"/>
    </xf>
    <xf numFmtId="0" fontId="1" fillId="0" borderId="24" xfId="9" applyFont="1" applyBorder="1" applyAlignment="1">
      <alignment horizontal="center" vertical="center" wrapText="1"/>
    </xf>
    <xf numFmtId="0" fontId="1" fillId="0" borderId="27" xfId="9" applyFont="1" applyBorder="1" applyAlignment="1">
      <alignment horizontal="center" vertical="center" wrapText="1"/>
    </xf>
    <xf numFmtId="0" fontId="1" fillId="0" borderId="30" xfId="9" applyFont="1" applyBorder="1" applyAlignment="1">
      <alignment horizontal="center" vertical="center"/>
    </xf>
    <xf numFmtId="0" fontId="1" fillId="0" borderId="15" xfId="9" applyFont="1" applyBorder="1" applyAlignment="1">
      <alignment horizontal="center" vertical="center"/>
    </xf>
    <xf numFmtId="0" fontId="1" fillId="0" borderId="2" xfId="9" applyFont="1" applyBorder="1" applyAlignment="1">
      <alignment horizontal="center" vertical="center" wrapText="1" shrinkToFit="1"/>
    </xf>
    <xf numFmtId="0" fontId="0" fillId="0" borderId="0" xfId="9" applyFont="1" applyAlignment="1">
      <alignment horizontal="left" vertical="center"/>
    </xf>
    <xf numFmtId="0" fontId="1" fillId="0" borderId="29" xfId="9" applyFont="1" applyBorder="1" applyAlignment="1">
      <alignment horizontal="center" vertical="center"/>
    </xf>
    <xf numFmtId="0" fontId="1" fillId="0" borderId="14" xfId="9" applyFont="1" applyBorder="1" applyAlignment="1">
      <alignment horizontal="center" vertical="center"/>
    </xf>
    <xf numFmtId="0" fontId="1" fillId="0" borderId="4" xfId="9" applyFont="1" applyBorder="1" applyAlignment="1">
      <alignment horizontal="center" vertical="center" wrapText="1"/>
    </xf>
    <xf numFmtId="0" fontId="1" fillId="0" borderId="2" xfId="9" applyFont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45" fillId="0" borderId="30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45" fillId="0" borderId="5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" fillId="0" borderId="2" xfId="9" applyFont="1" applyBorder="1" applyAlignment="1">
      <alignment horizontal="center" vertical="center"/>
    </xf>
    <xf numFmtId="0" fontId="1" fillId="0" borderId="56" xfId="9" applyFont="1" applyBorder="1" applyAlignment="1">
      <alignment horizontal="center" vertical="center"/>
    </xf>
    <xf numFmtId="0" fontId="1" fillId="0" borderId="15" xfId="9" applyFont="1" applyBorder="1" applyAlignment="1">
      <alignment horizontal="center" vertical="center" wrapText="1" shrinkToFit="1"/>
    </xf>
    <xf numFmtId="0" fontId="1" fillId="0" borderId="56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wrapText="1" shrinkToFit="1"/>
    </xf>
    <xf numFmtId="0" fontId="18" fillId="0" borderId="0" xfId="0" applyFont="1" applyFill="1" applyAlignment="1">
      <alignment horizontal="center" vertical="center"/>
    </xf>
    <xf numFmtId="0" fontId="0" fillId="0" borderId="0" xfId="9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left" vertical="center"/>
    </xf>
    <xf numFmtId="0" fontId="1" fillId="0" borderId="55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6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3" fillId="2" borderId="47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center" vertical="top"/>
    </xf>
    <xf numFmtId="0" fontId="1" fillId="0" borderId="40" xfId="0" applyFont="1" applyFill="1" applyBorder="1" applyAlignment="1">
      <alignment horizontal="center" vertical="top"/>
    </xf>
    <xf numFmtId="0" fontId="1" fillId="0" borderId="4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1" fontId="8" fillId="0" borderId="19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left"/>
    </xf>
    <xf numFmtId="0" fontId="45" fillId="0" borderId="1" xfId="0" applyFont="1" applyBorder="1" applyAlignment="1">
      <alignment horizontal="center" vertical="center"/>
    </xf>
  </cellXfs>
  <cellStyles count="14">
    <cellStyle name="ColLevel_0" xfId="3"/>
    <cellStyle name="RowLevel_0" xfId="1"/>
    <cellStyle name="常规" xfId="0" builtinId="0"/>
    <cellStyle name="常规 2" xfId="4"/>
    <cellStyle name="常规 4" xfId="5"/>
    <cellStyle name="常规 5" xfId="7"/>
    <cellStyle name="常规 7" xfId="8"/>
    <cellStyle name="常规_（市级）2016年征地补偿、资产动迁、生态补偿及公共服务开支补贴资金第2季度到账情况" xfId="9"/>
    <cellStyle name="常规_Sheet1" xfId="10"/>
    <cellStyle name="常规_Sheet2" xfId="2"/>
    <cellStyle name="常规_昆山市2014年收支决算及2015年收支预算表(表样）" xfId="11"/>
    <cellStyle name="常规_审计表样" xfId="6"/>
    <cellStyle name="常规_一季度村务公开表" xfId="12"/>
    <cellStyle name="样式 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5</xdr:row>
      <xdr:rowOff>180975</xdr:rowOff>
    </xdr:from>
    <xdr:to>
      <xdr:col>6</xdr:col>
      <xdr:colOff>819150</xdr:colOff>
      <xdr:row>5</xdr:row>
      <xdr:rowOff>180975</xdr:rowOff>
    </xdr:to>
    <xdr:sp macro="" textlink="">
      <xdr:nvSpPr>
        <xdr:cNvPr id="15457" name="Line 1"/>
        <xdr:cNvSpPr>
          <a:spLocks noChangeShapeType="1"/>
        </xdr:cNvSpPr>
      </xdr:nvSpPr>
      <xdr:spPr>
        <a:xfrm>
          <a:off x="4219575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400050</xdr:colOff>
      <xdr:row>5</xdr:row>
      <xdr:rowOff>180975</xdr:rowOff>
    </xdr:from>
    <xdr:to>
      <xdr:col>8</xdr:col>
      <xdr:colOff>857250</xdr:colOff>
      <xdr:row>5</xdr:row>
      <xdr:rowOff>180975</xdr:rowOff>
    </xdr:to>
    <xdr:sp macro="" textlink="">
      <xdr:nvSpPr>
        <xdr:cNvPr id="15458" name="Line 2"/>
        <xdr:cNvSpPr>
          <a:spLocks noChangeShapeType="1"/>
        </xdr:cNvSpPr>
      </xdr:nvSpPr>
      <xdr:spPr>
        <a:xfrm>
          <a:off x="6057900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19</xdr:row>
      <xdr:rowOff>0</xdr:rowOff>
    </xdr:from>
    <xdr:to>
      <xdr:col>3</xdr:col>
      <xdr:colOff>466725</xdr:colOff>
      <xdr:row>20</xdr:row>
      <xdr:rowOff>0</xdr:rowOff>
    </xdr:to>
    <xdr:grpSp>
      <xdr:nvGrpSpPr>
        <xdr:cNvPr id="9472" name="Group 3"/>
        <xdr:cNvGrpSpPr/>
      </xdr:nvGrpSpPr>
      <xdr:grpSpPr>
        <a:xfrm>
          <a:off x="1962150" y="7800975"/>
          <a:ext cx="933450" cy="857250"/>
          <a:chOff x="206" y="819"/>
          <a:chExt cx="98" cy="90"/>
        </a:xfrm>
      </xdr:grpSpPr>
      <xdr:sp macro="" textlink="">
        <xdr:nvSpPr>
          <xdr:cNvPr id="9473" name="Line 1"/>
          <xdr:cNvSpPr>
            <a:spLocks noChangeShapeType="1"/>
          </xdr:cNvSpPr>
        </xdr:nvSpPr>
        <xdr:spPr>
          <a:xfrm>
            <a:off x="206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9474" name="Line 2"/>
          <xdr:cNvSpPr>
            <a:spLocks noChangeShapeType="1"/>
          </xdr:cNvSpPr>
        </xdr:nvSpPr>
        <xdr:spPr>
          <a:xfrm>
            <a:off x="304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16</xdr:row>
      <xdr:rowOff>9525</xdr:rowOff>
    </xdr:from>
    <xdr:to>
      <xdr:col>5</xdr:col>
      <xdr:colOff>476250</xdr:colOff>
      <xdr:row>17</xdr:row>
      <xdr:rowOff>0</xdr:rowOff>
    </xdr:to>
    <xdr:grpSp>
      <xdr:nvGrpSpPr>
        <xdr:cNvPr id="8448" name="Group 3"/>
        <xdr:cNvGrpSpPr/>
      </xdr:nvGrpSpPr>
      <xdr:grpSpPr>
        <a:xfrm>
          <a:off x="4200525" y="6381750"/>
          <a:ext cx="971550" cy="600075"/>
          <a:chOff x="441" y="670"/>
          <a:chExt cx="102" cy="63"/>
        </a:xfrm>
      </xdr:grpSpPr>
      <xdr:sp macro="" textlink="">
        <xdr:nvSpPr>
          <xdr:cNvPr id="8449" name="Line 1"/>
          <xdr:cNvSpPr>
            <a:spLocks noChangeShapeType="1"/>
          </xdr:cNvSpPr>
        </xdr:nvSpPr>
        <xdr:spPr>
          <a:xfrm>
            <a:off x="441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8450" name="Line 2"/>
          <xdr:cNvSpPr>
            <a:spLocks noChangeShapeType="1"/>
          </xdr:cNvSpPr>
        </xdr:nvSpPr>
        <xdr:spPr>
          <a:xfrm>
            <a:off x="543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7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C5" sqref="C5"/>
    </sheetView>
  </sheetViews>
  <sheetFormatPr defaultColWidth="9" defaultRowHeight="14.25"/>
  <cols>
    <col min="1" max="1" width="22.125" customWidth="1"/>
    <col min="2" max="2" width="10.375" customWidth="1"/>
    <col min="3" max="3" width="11.375" customWidth="1"/>
    <col min="4" max="4" width="11.25" customWidth="1"/>
    <col min="5" max="5" width="10.375" customWidth="1"/>
    <col min="6" max="6" width="9" customWidth="1"/>
    <col min="7" max="7" width="6.25" customWidth="1"/>
  </cols>
  <sheetData>
    <row r="1" spans="1:8" ht="33.950000000000003" customHeight="1">
      <c r="A1" s="534" t="s">
        <v>767</v>
      </c>
      <c r="B1" s="534"/>
      <c r="C1" s="534"/>
      <c r="D1" s="534"/>
      <c r="E1" s="534"/>
      <c r="F1" s="534"/>
      <c r="G1" s="534"/>
      <c r="H1" s="199"/>
    </row>
    <row r="2" spans="1:8" ht="18" customHeight="1">
      <c r="C2" s="535" t="s">
        <v>801</v>
      </c>
      <c r="D2" s="535"/>
      <c r="E2" s="535"/>
      <c r="F2" s="263"/>
      <c r="G2" t="s">
        <v>187</v>
      </c>
      <c r="H2" s="51"/>
    </row>
    <row r="3" spans="1:8" ht="32.1" customHeight="1">
      <c r="A3" s="264" t="s">
        <v>188</v>
      </c>
      <c r="B3" s="264" t="s">
        <v>189</v>
      </c>
      <c r="C3" s="37" t="s">
        <v>190</v>
      </c>
      <c r="D3" s="37" t="s">
        <v>191</v>
      </c>
      <c r="E3" s="37" t="s">
        <v>192</v>
      </c>
      <c r="F3" s="265" t="s">
        <v>193</v>
      </c>
      <c r="G3" s="68" t="s">
        <v>194</v>
      </c>
    </row>
    <row r="4" spans="1:8" ht="24.95" customHeight="1">
      <c r="A4" s="357" t="s">
        <v>768</v>
      </c>
      <c r="B4" s="266">
        <v>617</v>
      </c>
      <c r="C4" s="267">
        <v>283373</v>
      </c>
      <c r="D4" s="7">
        <v>1793.5</v>
      </c>
      <c r="E4" s="268">
        <v>1.5800000000000002E-2</v>
      </c>
      <c r="F4" s="269"/>
      <c r="G4" s="31"/>
    </row>
    <row r="5" spans="1:8" ht="24.95" customHeight="1">
      <c r="A5" s="357" t="s">
        <v>769</v>
      </c>
      <c r="B5" s="270">
        <v>441</v>
      </c>
      <c r="C5" s="267">
        <v>836086</v>
      </c>
      <c r="D5" s="7">
        <v>1393.5</v>
      </c>
      <c r="E5" s="268">
        <v>0.06</v>
      </c>
      <c r="F5" s="269"/>
      <c r="G5" s="31"/>
    </row>
    <row r="6" spans="1:8" ht="24.95" customHeight="1">
      <c r="A6" s="266"/>
      <c r="B6" s="266"/>
      <c r="C6" s="267"/>
      <c r="D6" s="7"/>
      <c r="E6" s="268"/>
      <c r="F6" s="269"/>
      <c r="G6" s="31"/>
    </row>
    <row r="7" spans="1:8" ht="24.95" customHeight="1">
      <c r="A7" s="266"/>
      <c r="B7" s="266"/>
      <c r="C7" s="267"/>
      <c r="D7" s="7"/>
      <c r="E7" s="268"/>
      <c r="F7" s="269"/>
      <c r="G7" s="31"/>
    </row>
    <row r="8" spans="1:8" ht="24.95" customHeight="1">
      <c r="A8" s="266"/>
      <c r="B8" s="266"/>
      <c r="C8" s="267"/>
      <c r="D8" s="7"/>
      <c r="E8" s="268"/>
      <c r="F8" s="269"/>
      <c r="G8" s="31"/>
    </row>
    <row r="9" spans="1:8" ht="24.95" customHeight="1">
      <c r="A9" s="266"/>
      <c r="B9" s="266"/>
      <c r="C9" s="267"/>
      <c r="D9" s="7"/>
      <c r="E9" s="268"/>
      <c r="F9" s="269"/>
      <c r="G9" s="31"/>
    </row>
    <row r="10" spans="1:8" ht="24.95" customHeight="1">
      <c r="A10" s="266"/>
      <c r="B10" s="266"/>
      <c r="C10" s="267"/>
      <c r="D10" s="7"/>
      <c r="E10" s="268"/>
      <c r="F10" s="269"/>
      <c r="G10" s="31"/>
    </row>
    <row r="11" spans="1:8" ht="24.95" customHeight="1">
      <c r="A11" s="266"/>
      <c r="B11" s="266"/>
      <c r="C11" s="7"/>
      <c r="D11" s="7"/>
      <c r="E11" s="268"/>
      <c r="F11" s="269"/>
      <c r="G11" s="31"/>
    </row>
    <row r="12" spans="1:8" ht="24.95" customHeight="1">
      <c r="A12" s="270"/>
      <c r="B12" s="266"/>
      <c r="C12" s="7"/>
      <c r="D12" s="7"/>
      <c r="E12" s="268"/>
      <c r="F12" s="269"/>
      <c r="G12" s="31"/>
    </row>
    <row r="13" spans="1:8" ht="24.95" customHeight="1">
      <c r="A13" s="266"/>
      <c r="B13" s="266"/>
      <c r="C13" s="7"/>
      <c r="D13" s="7"/>
      <c r="E13" s="268"/>
      <c r="F13" s="269"/>
      <c r="G13" s="31"/>
    </row>
    <row r="14" spans="1:8" ht="24.95" customHeight="1">
      <c r="A14" s="266"/>
      <c r="B14" s="266"/>
      <c r="C14" s="7"/>
      <c r="D14" s="7"/>
      <c r="E14" s="268"/>
      <c r="F14" s="269"/>
      <c r="G14" s="31"/>
    </row>
    <row r="15" spans="1:8" ht="24.95" customHeight="1">
      <c r="A15" s="266"/>
      <c r="B15" s="266"/>
      <c r="C15" s="271"/>
      <c r="D15" s="7"/>
      <c r="E15" s="268"/>
      <c r="F15" s="269"/>
      <c r="G15" s="31"/>
    </row>
    <row r="16" spans="1:8" ht="24.95" customHeight="1">
      <c r="A16" s="266"/>
      <c r="B16" s="266"/>
      <c r="C16" s="271"/>
      <c r="D16" s="7"/>
      <c r="E16" s="268"/>
      <c r="F16" s="269"/>
      <c r="G16" s="31"/>
    </row>
    <row r="17" spans="1:7" ht="24.95" customHeight="1">
      <c r="A17" s="266"/>
      <c r="B17" s="266"/>
      <c r="C17" s="269"/>
      <c r="D17" s="7"/>
      <c r="E17" s="268"/>
      <c r="F17" s="269"/>
      <c r="G17" s="31"/>
    </row>
    <row r="18" spans="1:7" ht="24.95" customHeight="1">
      <c r="A18" s="266"/>
      <c r="B18" s="266"/>
      <c r="C18" s="269"/>
      <c r="D18" s="344"/>
      <c r="E18" s="268"/>
      <c r="F18" s="269"/>
      <c r="G18" s="31"/>
    </row>
    <row r="19" spans="1:7" ht="24.95" customHeight="1">
      <c r="A19" s="266"/>
      <c r="B19" s="266"/>
      <c r="C19" s="7"/>
      <c r="D19" s="7"/>
      <c r="E19" s="268"/>
      <c r="F19" s="269"/>
      <c r="G19" s="31"/>
    </row>
    <row r="20" spans="1:7" ht="24.95" customHeight="1">
      <c r="A20" s="56"/>
      <c r="B20" s="56"/>
      <c r="C20" s="17"/>
      <c r="D20" s="17"/>
      <c r="E20" s="17"/>
      <c r="F20" s="246"/>
      <c r="G20" s="31"/>
    </row>
    <row r="21" spans="1:7" s="12" customFormat="1" ht="24.95" customHeight="1" thickBot="1">
      <c r="A21" s="272" t="s">
        <v>195</v>
      </c>
      <c r="B21" s="272">
        <f>SUM(B4:B20)</f>
        <v>1058</v>
      </c>
      <c r="C21" s="273">
        <f>SUM(C4:C20)</f>
        <v>1119459</v>
      </c>
      <c r="D21" s="274">
        <f>SUM(D4:D20)</f>
        <v>3187</v>
      </c>
      <c r="E21" s="274"/>
      <c r="F21" s="275">
        <f>SUM(F4:F20)</f>
        <v>0</v>
      </c>
      <c r="G21" s="276"/>
    </row>
    <row r="22" spans="1:7" ht="27" customHeight="1">
      <c r="A22" s="358" t="s">
        <v>770</v>
      </c>
      <c r="B22" s="536" t="s">
        <v>771</v>
      </c>
      <c r="C22" s="536"/>
      <c r="D22" s="536"/>
      <c r="E22" s="537" t="s">
        <v>772</v>
      </c>
      <c r="F22" s="538"/>
      <c r="G22" s="538"/>
    </row>
    <row r="24" spans="1:7">
      <c r="D24" s="532" t="s">
        <v>800</v>
      </c>
      <c r="E24" s="533"/>
      <c r="F24" s="533"/>
      <c r="G24" s="533"/>
    </row>
  </sheetData>
  <mergeCells count="5">
    <mergeCell ref="D24:G24"/>
    <mergeCell ref="A1:G1"/>
    <mergeCell ref="C2:E2"/>
    <mergeCell ref="B22:D22"/>
    <mergeCell ref="E22:G22"/>
  </mergeCells>
  <phoneticPr fontId="27" type="noConversion"/>
  <pageMargins left="1.0291666666666699" right="0.359027777777778" top="0.71875" bottom="0.70902777777777803" header="0.329166666666667" footer="0.5"/>
  <pageSetup paperSize="9" orientation="portrait" horizontalDpi="180" verticalDpi="18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G8" sqref="G8"/>
    </sheetView>
  </sheetViews>
  <sheetFormatPr defaultColWidth="9" defaultRowHeight="14.25"/>
  <cols>
    <col min="1" max="1" width="19.75" customWidth="1"/>
    <col min="2" max="2" width="9.625" customWidth="1"/>
    <col min="3" max="3" width="9.75" customWidth="1"/>
    <col min="4" max="4" width="10.875" customWidth="1"/>
    <col min="5" max="5" width="9.625" customWidth="1"/>
    <col min="6" max="6" width="10.625" customWidth="1"/>
  </cols>
  <sheetData>
    <row r="1" spans="1:6" ht="22.5">
      <c r="A1" s="539" t="s">
        <v>813</v>
      </c>
      <c r="B1" s="539"/>
      <c r="C1" s="539"/>
      <c r="D1" s="539"/>
      <c r="E1" s="539"/>
      <c r="F1" s="539"/>
    </row>
    <row r="2" spans="1:6" ht="15.75">
      <c r="B2" s="540" t="s">
        <v>814</v>
      </c>
      <c r="C2" s="540"/>
      <c r="D2" s="540"/>
      <c r="E2" s="541" t="s">
        <v>187</v>
      </c>
      <c r="F2" s="541"/>
    </row>
    <row r="3" spans="1:6" ht="43.5" customHeight="1">
      <c r="A3" s="67" t="s">
        <v>196</v>
      </c>
      <c r="B3" s="37" t="s">
        <v>197</v>
      </c>
      <c r="C3" s="37" t="s">
        <v>198</v>
      </c>
      <c r="D3" s="37" t="s">
        <v>199</v>
      </c>
      <c r="E3" s="37" t="s">
        <v>200</v>
      </c>
      <c r="F3" s="68" t="s">
        <v>201</v>
      </c>
    </row>
    <row r="4" spans="1:6" ht="30" customHeight="1">
      <c r="A4" s="69" t="s">
        <v>202</v>
      </c>
      <c r="B4" s="70">
        <v>199252</v>
      </c>
      <c r="C4" s="392">
        <v>199252</v>
      </c>
      <c r="D4" s="392"/>
      <c r="E4" s="392"/>
      <c r="F4" s="392">
        <v>199252</v>
      </c>
    </row>
    <row r="5" spans="1:6" ht="30" customHeight="1">
      <c r="A5" s="362" t="s">
        <v>815</v>
      </c>
      <c r="B5" s="70">
        <v>30000</v>
      </c>
      <c r="C5" s="70">
        <v>30000</v>
      </c>
      <c r="D5" s="70">
        <v>0</v>
      </c>
      <c r="E5" s="70">
        <v>0</v>
      </c>
      <c r="F5" s="71">
        <v>30000</v>
      </c>
    </row>
    <row r="6" spans="1:6" ht="30" customHeight="1">
      <c r="A6" s="364" t="s">
        <v>816</v>
      </c>
      <c r="B6" s="260">
        <v>169252</v>
      </c>
      <c r="C6" s="260">
        <v>169252</v>
      </c>
      <c r="D6" s="260"/>
      <c r="E6" s="70"/>
      <c r="F6" s="71">
        <v>169252</v>
      </c>
    </row>
    <row r="7" spans="1:6" ht="30" customHeight="1">
      <c r="A7" s="259"/>
      <c r="B7" s="260"/>
      <c r="C7" s="260"/>
      <c r="D7" s="260"/>
      <c r="E7" s="260"/>
      <c r="F7" s="261"/>
    </row>
    <row r="8" spans="1:6" ht="30" customHeight="1">
      <c r="A8" s="259"/>
      <c r="B8" s="260"/>
      <c r="C8" s="260"/>
      <c r="D8" s="260"/>
      <c r="E8" s="260"/>
      <c r="F8" s="261"/>
    </row>
    <row r="9" spans="1:6" ht="30" customHeight="1">
      <c r="A9" s="259"/>
      <c r="B9" s="260"/>
      <c r="C9" s="260"/>
      <c r="D9" s="260"/>
      <c r="E9" s="260"/>
      <c r="F9" s="261"/>
    </row>
    <row r="10" spans="1:6" ht="30" customHeight="1">
      <c r="A10" s="259"/>
      <c r="B10" s="260"/>
      <c r="C10" s="260"/>
      <c r="D10" s="260"/>
      <c r="E10" s="260"/>
      <c r="F10" s="261"/>
    </row>
    <row r="11" spans="1:6" ht="30" customHeight="1">
      <c r="A11" s="259"/>
      <c r="B11" s="260"/>
      <c r="C11" s="260"/>
      <c r="D11" s="260"/>
      <c r="E11" s="260"/>
      <c r="F11" s="261"/>
    </row>
    <row r="12" spans="1:6" ht="30" customHeight="1">
      <c r="A12" s="259"/>
      <c r="B12" s="260"/>
      <c r="C12" s="260"/>
      <c r="D12" s="260"/>
      <c r="E12" s="260"/>
      <c r="F12" s="261"/>
    </row>
    <row r="13" spans="1:6" ht="30" customHeight="1">
      <c r="A13" s="259"/>
      <c r="B13" s="260"/>
      <c r="C13" s="260"/>
      <c r="D13" s="260"/>
      <c r="E13" s="260"/>
      <c r="F13" s="261"/>
    </row>
    <row r="14" spans="1:6" ht="30" customHeight="1">
      <c r="A14" s="259"/>
      <c r="B14" s="260"/>
      <c r="C14" s="260"/>
      <c r="D14" s="260"/>
      <c r="E14" s="260"/>
      <c r="F14" s="261"/>
    </row>
    <row r="15" spans="1:6" ht="30" customHeight="1">
      <c r="A15" s="259"/>
      <c r="B15" s="260"/>
      <c r="C15" s="260"/>
      <c r="D15" s="260"/>
      <c r="E15" s="260"/>
      <c r="F15" s="261"/>
    </row>
    <row r="16" spans="1:6" ht="21.95" customHeight="1">
      <c r="A16" s="48"/>
      <c r="B16" s="46"/>
      <c r="C16" s="46"/>
      <c r="D16" s="46"/>
      <c r="E16" s="46"/>
      <c r="F16" s="49"/>
    </row>
    <row r="17" spans="1:6" ht="14.25" customHeight="1">
      <c r="A17" s="262" t="s">
        <v>776</v>
      </c>
      <c r="B17" s="536" t="s">
        <v>777</v>
      </c>
      <c r="C17" s="542"/>
      <c r="D17" s="542"/>
      <c r="E17" s="363" t="s">
        <v>775</v>
      </c>
    </row>
    <row r="18" spans="1:6">
      <c r="A18" t="s">
        <v>203</v>
      </c>
    </row>
    <row r="19" spans="1:6">
      <c r="C19" s="532" t="s">
        <v>817</v>
      </c>
      <c r="D19" s="533"/>
      <c r="E19" s="533"/>
      <c r="F19" s="533"/>
    </row>
  </sheetData>
  <mergeCells count="5">
    <mergeCell ref="A1:F1"/>
    <mergeCell ref="B2:D2"/>
    <mergeCell ref="E2:F2"/>
    <mergeCell ref="B17:D17"/>
    <mergeCell ref="C19:F19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H22" sqref="H22"/>
    </sheetView>
  </sheetViews>
  <sheetFormatPr defaultColWidth="12.625" defaultRowHeight="14.25"/>
  <cols>
    <col min="1" max="1" width="37.5" style="3" customWidth="1"/>
    <col min="2" max="2" width="12.125" style="3" customWidth="1"/>
    <col min="3" max="3" width="12.625" style="3"/>
    <col min="4" max="4" width="15.25" style="3" customWidth="1"/>
    <col min="5" max="5" width="19.625" style="3" customWidth="1"/>
    <col min="6" max="6" width="22" style="3" customWidth="1"/>
    <col min="7" max="16384" width="12.625" style="3"/>
  </cols>
  <sheetData>
    <row r="1" spans="1:6" ht="23.25" customHeight="1">
      <c r="A1" s="543" t="s">
        <v>204</v>
      </c>
      <c r="B1" s="543"/>
      <c r="C1" s="543"/>
      <c r="D1" s="543"/>
      <c r="E1" s="543"/>
      <c r="F1" s="543"/>
    </row>
    <row r="2" spans="1:6" ht="16.5" customHeight="1">
      <c r="A2" s="85"/>
      <c r="C2" s="345" t="s">
        <v>843</v>
      </c>
    </row>
    <row r="3" spans="1:6" ht="15.75" customHeight="1">
      <c r="A3" s="3" t="s">
        <v>170</v>
      </c>
      <c r="B3" s="86" t="s">
        <v>205</v>
      </c>
      <c r="F3" s="35" t="s">
        <v>171</v>
      </c>
    </row>
    <row r="4" spans="1:6" ht="23.25" customHeight="1">
      <c r="A4" s="36" t="s">
        <v>206</v>
      </c>
      <c r="B4" s="239" t="s">
        <v>207</v>
      </c>
      <c r="C4" s="37" t="s">
        <v>208</v>
      </c>
      <c r="D4" s="239" t="s">
        <v>209</v>
      </c>
      <c r="E4" s="239" t="s">
        <v>210</v>
      </c>
      <c r="F4" s="240" t="s">
        <v>211</v>
      </c>
    </row>
    <row r="5" spans="1:6" ht="15" customHeight="1">
      <c r="A5" s="241" t="s">
        <v>212</v>
      </c>
      <c r="B5" s="78"/>
      <c r="C5" s="78"/>
      <c r="D5" s="78"/>
      <c r="E5" s="78"/>
      <c r="F5" s="89"/>
    </row>
    <row r="6" spans="1:6" ht="15" customHeight="1">
      <c r="A6" s="339" t="s">
        <v>214</v>
      </c>
      <c r="B6" s="252"/>
      <c r="C6" s="245">
        <v>100000</v>
      </c>
      <c r="D6" s="135"/>
      <c r="E6" s="245">
        <v>100000</v>
      </c>
      <c r="F6" s="253" t="s">
        <v>215</v>
      </c>
    </row>
    <row r="7" spans="1:6" ht="15" customHeight="1">
      <c r="A7" s="339" t="s">
        <v>216</v>
      </c>
      <c r="B7" s="252">
        <v>2010.3</v>
      </c>
      <c r="C7" s="245">
        <v>2000</v>
      </c>
      <c r="D7" s="135"/>
      <c r="E7" s="245">
        <v>2000</v>
      </c>
      <c r="F7" s="253"/>
    </row>
    <row r="8" spans="1:6" ht="15" customHeight="1">
      <c r="A8" s="339" t="s">
        <v>217</v>
      </c>
      <c r="B8" s="252">
        <v>2016.3</v>
      </c>
      <c r="C8" s="245">
        <v>4000</v>
      </c>
      <c r="D8" s="135"/>
      <c r="E8" s="245">
        <v>4000</v>
      </c>
      <c r="F8" s="253"/>
    </row>
    <row r="9" spans="1:6" ht="15" customHeight="1">
      <c r="A9" s="339" t="s">
        <v>219</v>
      </c>
      <c r="B9" s="252">
        <v>2016.3</v>
      </c>
      <c r="C9" s="245">
        <v>5000</v>
      </c>
      <c r="D9" s="135"/>
      <c r="E9" s="245">
        <v>5000</v>
      </c>
      <c r="F9" s="253" t="s">
        <v>218</v>
      </c>
    </row>
    <row r="10" spans="1:6" ht="15" customHeight="1">
      <c r="A10" s="339" t="s">
        <v>220</v>
      </c>
      <c r="B10" s="252">
        <v>2017.1</v>
      </c>
      <c r="C10" s="245">
        <v>174005</v>
      </c>
      <c r="D10" s="135"/>
      <c r="E10" s="245">
        <v>174005</v>
      </c>
      <c r="F10" s="253" t="s">
        <v>213</v>
      </c>
    </row>
    <row r="11" spans="1:6" ht="15" customHeight="1">
      <c r="A11" s="339" t="s">
        <v>221</v>
      </c>
      <c r="B11" s="254" t="s">
        <v>222</v>
      </c>
      <c r="C11" s="245">
        <v>147000</v>
      </c>
      <c r="D11" s="135"/>
      <c r="E11" s="245">
        <v>147000</v>
      </c>
      <c r="F11" s="253" t="s">
        <v>213</v>
      </c>
    </row>
    <row r="12" spans="1:6" ht="15" customHeight="1">
      <c r="A12" s="366" t="s">
        <v>783</v>
      </c>
      <c r="B12" s="254"/>
      <c r="C12" s="245">
        <v>670601.6</v>
      </c>
      <c r="D12" s="135"/>
      <c r="E12" s="245">
        <v>670601.6</v>
      </c>
      <c r="F12" s="253"/>
    </row>
    <row r="13" spans="1:6" ht="15" customHeight="1">
      <c r="A13" s="366" t="s">
        <v>784</v>
      </c>
      <c r="B13" s="254"/>
      <c r="C13" s="245">
        <v>30000</v>
      </c>
      <c r="D13" s="135"/>
      <c r="E13" s="245">
        <v>30000</v>
      </c>
      <c r="F13" s="253"/>
    </row>
    <row r="14" spans="1:6" ht="15" customHeight="1">
      <c r="A14" s="366" t="s">
        <v>785</v>
      </c>
      <c r="B14" s="254"/>
      <c r="C14" s="245">
        <v>1419883</v>
      </c>
      <c r="D14" s="135">
        <v>-200000</v>
      </c>
      <c r="E14" s="245">
        <v>1619883</v>
      </c>
      <c r="F14" s="253"/>
    </row>
    <row r="15" spans="1:6" ht="15" customHeight="1">
      <c r="A15" s="366" t="s">
        <v>786</v>
      </c>
      <c r="B15" s="254"/>
      <c r="C15" s="245">
        <v>4513.5</v>
      </c>
      <c r="D15" s="135"/>
      <c r="E15" s="245">
        <v>4513.5</v>
      </c>
      <c r="F15" s="253"/>
    </row>
    <row r="16" spans="1:6" ht="15" customHeight="1">
      <c r="A16" s="255" t="s">
        <v>195</v>
      </c>
      <c r="B16" s="78"/>
      <c r="C16" s="78">
        <f>SUM(C6:C15)</f>
        <v>2557003.1</v>
      </c>
      <c r="D16" s="78"/>
      <c r="E16" s="78">
        <f>SUM(E6:E15)</f>
        <v>2757003.1</v>
      </c>
      <c r="F16" s="89"/>
    </row>
    <row r="17" spans="1:6" ht="15" customHeight="1">
      <c r="A17" s="241" t="s">
        <v>223</v>
      </c>
      <c r="B17" s="78"/>
      <c r="C17" s="78"/>
      <c r="D17" s="78"/>
      <c r="E17" s="78"/>
      <c r="F17" s="89"/>
    </row>
    <row r="18" spans="1:6" ht="15" customHeight="1">
      <c r="A18" s="339" t="s">
        <v>224</v>
      </c>
      <c r="B18" s="245">
        <v>2017.12</v>
      </c>
      <c r="C18" s="256">
        <v>157432.17000000001</v>
      </c>
      <c r="D18" s="78">
        <v>-33000</v>
      </c>
      <c r="E18" s="78">
        <v>190432.17</v>
      </c>
      <c r="F18" s="89"/>
    </row>
    <row r="19" spans="1:6" ht="15" customHeight="1">
      <c r="A19" s="339" t="s">
        <v>225</v>
      </c>
      <c r="B19" s="245"/>
      <c r="C19" s="245">
        <v>50348</v>
      </c>
      <c r="D19" s="78"/>
      <c r="E19" s="78">
        <v>50348</v>
      </c>
      <c r="F19" s="89"/>
    </row>
    <row r="20" spans="1:6" ht="15" customHeight="1">
      <c r="A20" s="339" t="s">
        <v>226</v>
      </c>
      <c r="B20" s="245"/>
      <c r="C20" s="245">
        <v>53499</v>
      </c>
      <c r="D20" s="78">
        <v>-10700</v>
      </c>
      <c r="E20" s="78">
        <v>64199.5</v>
      </c>
      <c r="F20" s="89"/>
    </row>
    <row r="21" spans="1:6" ht="15" customHeight="1">
      <c r="A21" s="339" t="s">
        <v>227</v>
      </c>
      <c r="B21" s="245"/>
      <c r="C21" s="245">
        <v>12632.25</v>
      </c>
      <c r="D21" s="78">
        <v>-3853.5</v>
      </c>
      <c r="E21" s="78">
        <v>16485.75</v>
      </c>
      <c r="F21" s="89"/>
    </row>
    <row r="22" spans="1:6" ht="15" customHeight="1">
      <c r="A22" s="241" t="s">
        <v>195</v>
      </c>
      <c r="B22" s="78"/>
      <c r="C22" s="78">
        <f>SUM(C18:C21)</f>
        <v>273911.42000000004</v>
      </c>
      <c r="D22" s="78">
        <v>-247553.5</v>
      </c>
      <c r="E22" s="78">
        <f>SUM(E18:E21)</f>
        <v>321465.42000000004</v>
      </c>
      <c r="F22" s="89"/>
    </row>
    <row r="23" spans="1:6" ht="15" customHeight="1">
      <c r="A23" s="241" t="s">
        <v>228</v>
      </c>
      <c r="B23" s="78"/>
      <c r="C23" s="78"/>
      <c r="D23" s="78"/>
      <c r="E23" s="78"/>
      <c r="F23" s="89"/>
    </row>
    <row r="24" spans="1:6" ht="15" customHeight="1">
      <c r="A24" s="257" t="s">
        <v>229</v>
      </c>
      <c r="B24" s="78"/>
      <c r="C24" s="78"/>
      <c r="D24" s="78"/>
      <c r="E24" s="78"/>
      <c r="F24" s="89"/>
    </row>
    <row r="25" spans="1:6" ht="15" customHeight="1">
      <c r="A25" s="257" t="s">
        <v>230</v>
      </c>
      <c r="B25" s="78"/>
      <c r="C25" s="78"/>
      <c r="D25" s="78"/>
      <c r="E25" s="78"/>
      <c r="F25" s="89"/>
    </row>
    <row r="26" spans="1:6" ht="15" customHeight="1">
      <c r="A26" s="248" t="s">
        <v>231</v>
      </c>
      <c r="B26" s="78"/>
      <c r="C26" s="78"/>
      <c r="D26" s="78"/>
      <c r="E26" s="78"/>
      <c r="F26" s="89"/>
    </row>
    <row r="27" spans="1:6" ht="15" customHeight="1">
      <c r="A27" s="258" t="s">
        <v>232</v>
      </c>
      <c r="B27" s="78">
        <v>2012.7</v>
      </c>
      <c r="C27" s="78">
        <v>9854600</v>
      </c>
      <c r="D27" s="78"/>
      <c r="E27" s="78"/>
      <c r="F27" s="89"/>
    </row>
    <row r="28" spans="1:6" ht="34.5" customHeight="1" thickBot="1">
      <c r="A28" s="44" t="s">
        <v>234</v>
      </c>
      <c r="B28" s="45" t="s">
        <v>8</v>
      </c>
      <c r="C28" s="46" t="s">
        <v>178</v>
      </c>
      <c r="D28" s="250" t="s">
        <v>235</v>
      </c>
      <c r="E28" s="48" t="s">
        <v>236</v>
      </c>
      <c r="F28" s="50" t="s">
        <v>237</v>
      </c>
    </row>
    <row r="29" spans="1:6" ht="21.75" customHeight="1"/>
  </sheetData>
  <mergeCells count="1">
    <mergeCell ref="A1:F1"/>
  </mergeCells>
  <phoneticPr fontId="27" type="noConversion"/>
  <pageMargins left="0.78740157480314965" right="0.39370078740157483" top="0.47244094488188981" bottom="0.82677165354330717" header="0.51181102362204722" footer="0.43307086614173229"/>
  <pageSetup paperSize="9" orientation="landscape" horizontalDpi="180" verticalDpi="18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H13" sqref="H13"/>
    </sheetView>
  </sheetViews>
  <sheetFormatPr defaultColWidth="12.625" defaultRowHeight="14.25"/>
  <cols>
    <col min="1" max="1" width="21.75" style="3" customWidth="1"/>
    <col min="2" max="2" width="7.875" style="3" customWidth="1"/>
    <col min="3" max="3" width="11.75" style="3" customWidth="1"/>
    <col min="4" max="4" width="10.5" style="3" customWidth="1"/>
    <col min="5" max="5" width="9.875" style="3" customWidth="1"/>
    <col min="6" max="6" width="20" style="3" customWidth="1"/>
    <col min="7" max="16384" width="12.625" style="3"/>
  </cols>
  <sheetData>
    <row r="1" spans="1:6" ht="30" customHeight="1">
      <c r="A1" s="543" t="s">
        <v>238</v>
      </c>
      <c r="B1" s="543"/>
      <c r="C1" s="543"/>
      <c r="D1" s="543"/>
      <c r="E1" s="543"/>
      <c r="F1" s="543"/>
    </row>
    <row r="2" spans="1:6" ht="26.25" customHeight="1">
      <c r="A2" s="85"/>
      <c r="C2" s="345" t="s">
        <v>844</v>
      </c>
    </row>
    <row r="3" spans="1:6" ht="21.75" customHeight="1">
      <c r="A3" s="3" t="s">
        <v>239</v>
      </c>
      <c r="B3" s="86"/>
      <c r="F3" s="35" t="s">
        <v>171</v>
      </c>
    </row>
    <row r="4" spans="1:6" s="33" customFormat="1" ht="30" customHeight="1">
      <c r="A4" s="396" t="s">
        <v>240</v>
      </c>
      <c r="B4" s="397" t="s">
        <v>207</v>
      </c>
      <c r="C4" s="395" t="s">
        <v>241</v>
      </c>
      <c r="D4" s="397" t="s">
        <v>242</v>
      </c>
      <c r="E4" s="397" t="s">
        <v>243</v>
      </c>
      <c r="F4" s="398" t="s">
        <v>244</v>
      </c>
    </row>
    <row r="5" spans="1:6" ht="15" customHeight="1">
      <c r="A5" s="241" t="s">
        <v>245</v>
      </c>
      <c r="B5" s="54"/>
      <c r="C5" s="54"/>
      <c r="D5" s="54"/>
      <c r="E5" s="54"/>
      <c r="F5" s="242"/>
    </row>
    <row r="6" spans="1:6" ht="15" customHeight="1">
      <c r="A6" s="340" t="s">
        <v>246</v>
      </c>
      <c r="B6" s="18">
        <v>2010</v>
      </c>
      <c r="C6" s="18">
        <v>61300.7</v>
      </c>
      <c r="D6" s="54"/>
      <c r="E6" s="18">
        <v>61300.7</v>
      </c>
      <c r="F6" s="242"/>
    </row>
    <row r="7" spans="1:6" ht="15" customHeight="1">
      <c r="A7" s="340" t="s">
        <v>247</v>
      </c>
      <c r="B7" s="18"/>
      <c r="C7" s="18">
        <v>100000</v>
      </c>
      <c r="D7" s="54"/>
      <c r="E7" s="18">
        <v>100000</v>
      </c>
      <c r="F7" s="243" t="s">
        <v>248</v>
      </c>
    </row>
    <row r="8" spans="1:6" ht="15" customHeight="1">
      <c r="A8" s="340" t="s">
        <v>249</v>
      </c>
      <c r="B8" s="18">
        <v>2010.2</v>
      </c>
      <c r="C8" s="18">
        <v>300000</v>
      </c>
      <c r="D8" s="54"/>
      <c r="E8" s="18">
        <v>300000</v>
      </c>
      <c r="F8" s="242" t="s">
        <v>218</v>
      </c>
    </row>
    <row r="9" spans="1:6" ht="15" customHeight="1">
      <c r="A9" s="340" t="s">
        <v>250</v>
      </c>
      <c r="B9" s="18">
        <v>2011.2</v>
      </c>
      <c r="C9" s="18">
        <v>300000</v>
      </c>
      <c r="D9" s="54"/>
      <c r="E9" s="18">
        <v>300000</v>
      </c>
      <c r="F9" s="242"/>
    </row>
    <row r="10" spans="1:6" ht="15" customHeight="1">
      <c r="A10" s="340" t="s">
        <v>251</v>
      </c>
      <c r="B10" s="18"/>
      <c r="C10" s="18">
        <v>2625172</v>
      </c>
      <c r="D10" s="54"/>
      <c r="E10" s="18">
        <v>2625172</v>
      </c>
      <c r="F10" s="242"/>
    </row>
    <row r="11" spans="1:6" ht="15" customHeight="1">
      <c r="A11" s="340" t="s">
        <v>252</v>
      </c>
      <c r="B11" s="18">
        <v>2014.6</v>
      </c>
      <c r="C11" s="18">
        <v>50000</v>
      </c>
      <c r="D11" s="54"/>
      <c r="E11" s="18">
        <v>50000</v>
      </c>
      <c r="F11" s="242"/>
    </row>
    <row r="12" spans="1:6" ht="15" customHeight="1">
      <c r="A12" s="340" t="s">
        <v>253</v>
      </c>
      <c r="B12" s="18">
        <v>2017.7</v>
      </c>
      <c r="C12" s="18">
        <v>3000000</v>
      </c>
      <c r="D12" s="54"/>
      <c r="E12" s="18">
        <v>3000000</v>
      </c>
      <c r="F12" s="242"/>
    </row>
    <row r="13" spans="1:6" ht="15" customHeight="1">
      <c r="A13" s="18" t="s">
        <v>787</v>
      </c>
      <c r="B13" s="18"/>
      <c r="C13" s="18">
        <v>-1581</v>
      </c>
      <c r="D13" s="54"/>
      <c r="E13" s="18">
        <v>-1581</v>
      </c>
      <c r="F13" s="242"/>
    </row>
    <row r="14" spans="1:6" ht="15" customHeight="1">
      <c r="A14" s="18" t="s">
        <v>802</v>
      </c>
      <c r="B14" s="18"/>
      <c r="C14" s="18">
        <v>50000</v>
      </c>
      <c r="D14" s="365"/>
      <c r="E14" s="18">
        <v>50000</v>
      </c>
      <c r="F14" s="375" t="s">
        <v>807</v>
      </c>
    </row>
    <row r="15" spans="1:6" ht="15" customHeight="1">
      <c r="A15" s="18" t="s">
        <v>803</v>
      </c>
      <c r="B15" s="18"/>
      <c r="C15" s="18">
        <v>0</v>
      </c>
      <c r="D15" s="372">
        <v>0</v>
      </c>
      <c r="E15" s="18">
        <v>0</v>
      </c>
      <c r="F15" s="242"/>
    </row>
    <row r="16" spans="1:6" ht="15" customHeight="1">
      <c r="A16" s="18" t="s">
        <v>804</v>
      </c>
      <c r="B16" s="18"/>
      <c r="C16" s="18">
        <v>155818.54</v>
      </c>
      <c r="D16" s="372"/>
      <c r="E16" s="18">
        <v>155818.54</v>
      </c>
      <c r="F16" s="242"/>
    </row>
    <row r="17" spans="1:6" ht="15" customHeight="1">
      <c r="A17" s="18" t="s">
        <v>805</v>
      </c>
      <c r="B17" s="18"/>
      <c r="C17" s="18">
        <v>3150</v>
      </c>
      <c r="D17" s="372"/>
      <c r="E17" s="18">
        <v>3150</v>
      </c>
      <c r="F17" s="375" t="s">
        <v>806</v>
      </c>
    </row>
    <row r="18" spans="1:6" ht="15" customHeight="1">
      <c r="A18" s="244" t="s">
        <v>195</v>
      </c>
      <c r="B18" s="20"/>
      <c r="C18" s="20">
        <f>SUM(C6:C17)</f>
        <v>6643860.2400000002</v>
      </c>
      <c r="D18" s="369">
        <f t="shared" ref="D18:E18" si="0">SUM(D6:D17)</f>
        <v>0</v>
      </c>
      <c r="E18" s="369">
        <f t="shared" si="0"/>
        <v>6643860.2400000002</v>
      </c>
      <c r="F18" s="242"/>
    </row>
    <row r="19" spans="1:6" ht="15" customHeight="1">
      <c r="A19" s="241" t="s">
        <v>254</v>
      </c>
      <c r="B19" s="78"/>
      <c r="C19" s="78"/>
      <c r="D19" s="78"/>
      <c r="E19" s="78"/>
      <c r="F19" s="89"/>
    </row>
    <row r="20" spans="1:6" s="380" customFormat="1" ht="15" customHeight="1">
      <c r="A20" s="376" t="s">
        <v>255</v>
      </c>
      <c r="B20" s="377" t="s">
        <v>256</v>
      </c>
      <c r="C20" s="377">
        <v>2000</v>
      </c>
      <c r="D20" s="378"/>
      <c r="E20" s="377">
        <v>2000</v>
      </c>
      <c r="F20" s="379"/>
    </row>
    <row r="21" spans="1:6" ht="15" customHeight="1">
      <c r="A21" s="246" t="s">
        <v>257</v>
      </c>
      <c r="B21" s="18" t="s">
        <v>258</v>
      </c>
      <c r="C21" s="18">
        <v>2724</v>
      </c>
      <c r="D21" s="78"/>
      <c r="E21" s="18">
        <v>2724</v>
      </c>
      <c r="F21" s="89"/>
    </row>
    <row r="22" spans="1:6" ht="15" customHeight="1">
      <c r="A22" s="367" t="s">
        <v>788</v>
      </c>
      <c r="B22" s="18"/>
      <c r="C22" s="18">
        <v>1581</v>
      </c>
      <c r="D22" s="78"/>
      <c r="E22" s="18">
        <v>1581</v>
      </c>
      <c r="F22" s="89"/>
    </row>
    <row r="23" spans="1:6" ht="15" customHeight="1">
      <c r="A23" s="367" t="s">
        <v>845</v>
      </c>
      <c r="B23" s="18"/>
      <c r="C23" s="18">
        <v>3150</v>
      </c>
      <c r="D23" s="78"/>
      <c r="E23" s="18">
        <v>3150</v>
      </c>
      <c r="F23" s="89"/>
    </row>
    <row r="24" spans="1:6" ht="15" customHeight="1">
      <c r="A24" s="247" t="s">
        <v>195</v>
      </c>
      <c r="B24" s="135"/>
      <c r="C24" s="18">
        <v>9455</v>
      </c>
      <c r="D24" s="78"/>
      <c r="E24" s="18">
        <v>9455</v>
      </c>
      <c r="F24" s="89"/>
    </row>
    <row r="25" spans="1:6" ht="15" customHeight="1">
      <c r="A25" s="77"/>
      <c r="B25" s="78"/>
      <c r="C25" s="78"/>
      <c r="D25" s="78"/>
      <c r="E25" s="78"/>
      <c r="F25" s="89"/>
    </row>
    <row r="26" spans="1:6" ht="15" customHeight="1">
      <c r="A26" s="77"/>
      <c r="B26" s="78"/>
      <c r="C26" s="78"/>
      <c r="D26" s="78"/>
      <c r="E26" s="78"/>
      <c r="F26" s="89"/>
    </row>
    <row r="27" spans="1:6" ht="15" customHeight="1">
      <c r="A27" s="77"/>
      <c r="B27" s="78"/>
      <c r="C27" s="78"/>
      <c r="D27" s="78"/>
      <c r="E27" s="78"/>
      <c r="F27" s="89"/>
    </row>
    <row r="28" spans="1:6" ht="15" customHeight="1">
      <c r="A28" s="77"/>
      <c r="B28" s="78"/>
      <c r="C28" s="78"/>
      <c r="D28" s="78"/>
      <c r="E28" s="78"/>
      <c r="F28" s="89"/>
    </row>
    <row r="29" spans="1:6" ht="15" customHeight="1">
      <c r="A29" s="241" t="s">
        <v>259</v>
      </c>
      <c r="B29" s="78"/>
      <c r="C29" s="78"/>
      <c r="D29" s="78"/>
      <c r="E29" s="78"/>
      <c r="F29" s="89"/>
    </row>
    <row r="30" spans="1:6" ht="15" customHeight="1">
      <c r="A30" s="248" t="s">
        <v>260</v>
      </c>
      <c r="B30" s="78"/>
      <c r="C30" s="78"/>
      <c r="D30" s="78"/>
      <c r="E30" s="78"/>
      <c r="F30" s="89"/>
    </row>
    <row r="31" spans="1:6" ht="15" customHeight="1">
      <c r="A31" s="249" t="s">
        <v>233</v>
      </c>
      <c r="B31" s="78"/>
      <c r="C31" s="78"/>
      <c r="D31" s="78"/>
      <c r="E31" s="78"/>
      <c r="F31" s="89"/>
    </row>
    <row r="32" spans="1:6" ht="15" customHeight="1">
      <c r="A32" s="248"/>
      <c r="B32" s="78"/>
      <c r="C32" s="78"/>
      <c r="D32" s="78"/>
      <c r="E32" s="78"/>
      <c r="F32" s="89"/>
    </row>
    <row r="33" spans="1:6" ht="15" customHeight="1">
      <c r="A33" s="248" t="s">
        <v>261</v>
      </c>
      <c r="B33" s="78"/>
      <c r="C33" s="78"/>
      <c r="D33" s="78"/>
      <c r="E33" s="78"/>
      <c r="F33" s="89"/>
    </row>
    <row r="34" spans="1:6" ht="15" customHeight="1">
      <c r="A34" s="249"/>
      <c r="B34" s="78"/>
      <c r="C34" s="78"/>
      <c r="D34" s="78"/>
      <c r="E34" s="78"/>
      <c r="F34" s="89"/>
    </row>
    <row r="35" spans="1:6" ht="15" customHeight="1">
      <c r="A35" s="248" t="s">
        <v>262</v>
      </c>
      <c r="B35" s="78"/>
      <c r="C35" s="78"/>
      <c r="D35" s="78"/>
      <c r="E35" s="78"/>
      <c r="F35" s="89"/>
    </row>
    <row r="36" spans="1:6" ht="15" customHeight="1">
      <c r="A36" s="77"/>
      <c r="B36" s="78"/>
      <c r="C36" s="78"/>
      <c r="D36" s="78"/>
      <c r="E36" s="78"/>
      <c r="F36" s="89"/>
    </row>
    <row r="37" spans="1:6" ht="15" customHeight="1">
      <c r="A37" s="90" t="s">
        <v>195</v>
      </c>
      <c r="B37" s="78"/>
      <c r="C37" s="78">
        <f>C18+C24</f>
        <v>6653315.2400000002</v>
      </c>
      <c r="D37" s="78"/>
      <c r="E37" s="78">
        <f>E18+E24</f>
        <v>6653315.2400000002</v>
      </c>
      <c r="F37" s="89"/>
    </row>
    <row r="38" spans="1:6" ht="67.5" customHeight="1">
      <c r="A38" s="44" t="s">
        <v>263</v>
      </c>
      <c r="B38" s="45" t="s">
        <v>8</v>
      </c>
      <c r="C38" s="46" t="s">
        <v>178</v>
      </c>
      <c r="D38" s="250" t="s">
        <v>235</v>
      </c>
      <c r="E38" s="48" t="s">
        <v>264</v>
      </c>
      <c r="F38" s="50" t="s">
        <v>237</v>
      </c>
    </row>
    <row r="39" spans="1:6" ht="21.75" customHeight="1"/>
  </sheetData>
  <mergeCells count="1">
    <mergeCell ref="A1:F1"/>
  </mergeCells>
  <phoneticPr fontId="27" type="noConversion"/>
  <pageMargins left="0.968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R60"/>
  <sheetViews>
    <sheetView topLeftCell="A19" workbookViewId="0">
      <selection activeCell="N56" sqref="N56"/>
    </sheetView>
  </sheetViews>
  <sheetFormatPr defaultColWidth="9" defaultRowHeight="14.25"/>
  <cols>
    <col min="1" max="1" width="1.75" style="3" customWidth="1"/>
    <col min="2" max="2" width="5.375" style="3" customWidth="1"/>
    <col min="3" max="3" width="16.375" style="3" customWidth="1"/>
    <col min="4" max="4" width="3.5" style="198" customWidth="1"/>
    <col min="5" max="5" width="6" style="3" customWidth="1"/>
    <col min="6" max="6" width="6.125" style="3" customWidth="1"/>
    <col min="7" max="7" width="6.625" style="3" customWidth="1"/>
    <col min="8" max="8" width="0.875" style="3" customWidth="1"/>
    <col min="9" max="9" width="1.875" style="3" customWidth="1"/>
    <col min="10" max="10" width="22.125" style="3" customWidth="1"/>
    <col min="11" max="11" width="5.125" style="198" customWidth="1"/>
    <col min="12" max="12" width="5.375" style="3" customWidth="1"/>
    <col min="13" max="13" width="6.25" style="3" customWidth="1"/>
    <col min="14" max="14" width="5.25" style="3" customWidth="1"/>
    <col min="15" max="252" width="9" style="3"/>
  </cols>
  <sheetData>
    <row r="1" spans="1:252" s="196" customFormat="1" ht="19.5" customHeight="1">
      <c r="A1" s="602" t="s">
        <v>846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  <c r="IO1" s="223"/>
      <c r="IP1" s="223"/>
      <c r="IQ1" s="223"/>
      <c r="IR1" s="223"/>
    </row>
    <row r="2" spans="1:252" s="197" customFormat="1" ht="12.75" customHeight="1">
      <c r="A2" s="33" t="s">
        <v>4</v>
      </c>
      <c r="B2" s="33"/>
      <c r="C2" s="33"/>
      <c r="D2" s="200"/>
      <c r="E2" s="33"/>
      <c r="F2" s="201" t="s">
        <v>849</v>
      </c>
      <c r="G2" s="33"/>
      <c r="H2" s="33"/>
      <c r="I2" s="33"/>
      <c r="J2" s="33"/>
      <c r="K2" s="33"/>
      <c r="L2" s="33"/>
      <c r="M2" s="603" t="s">
        <v>61</v>
      </c>
      <c r="N2" s="60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</row>
    <row r="3" spans="1:252" ht="24.75" customHeight="1">
      <c r="A3" s="604" t="s">
        <v>62</v>
      </c>
      <c r="B3" s="604"/>
      <c r="C3" s="605"/>
      <c r="D3" s="202" t="s">
        <v>25</v>
      </c>
      <c r="E3" s="203" t="s">
        <v>265</v>
      </c>
      <c r="F3" s="204" t="s">
        <v>850</v>
      </c>
      <c r="G3" s="205" t="s">
        <v>266</v>
      </c>
      <c r="H3" s="206"/>
      <c r="I3" s="605" t="s">
        <v>62</v>
      </c>
      <c r="J3" s="606"/>
      <c r="K3" s="202" t="s">
        <v>25</v>
      </c>
      <c r="L3" s="224" t="s">
        <v>265</v>
      </c>
      <c r="M3" s="224" t="s">
        <v>850</v>
      </c>
      <c r="N3" s="225" t="s">
        <v>266</v>
      </c>
    </row>
    <row r="4" spans="1:252" ht="12.95" customHeight="1">
      <c r="A4" s="598" t="s">
        <v>64</v>
      </c>
      <c r="B4" s="598"/>
      <c r="C4" s="599"/>
      <c r="D4" s="550">
        <v>1</v>
      </c>
      <c r="E4" s="548">
        <f>E10+E25+E41+E45</f>
        <v>702.92</v>
      </c>
      <c r="F4" s="548">
        <f>F10+F25+F41+F45</f>
        <v>52.6</v>
      </c>
      <c r="G4" s="548">
        <f>G10+G25+G41+G45</f>
        <v>299.69</v>
      </c>
      <c r="H4" s="208"/>
      <c r="I4" s="572" t="s">
        <v>65</v>
      </c>
      <c r="J4" s="573"/>
      <c r="K4" s="219">
        <v>50</v>
      </c>
      <c r="L4" s="226">
        <f>SUM(L5:L10)</f>
        <v>315</v>
      </c>
      <c r="M4" s="226">
        <f>SUM(M5:M10)</f>
        <v>0</v>
      </c>
      <c r="N4" s="227">
        <f>SUM(N5:N10)</f>
        <v>0</v>
      </c>
    </row>
    <row r="5" spans="1:252" ht="12.95" customHeight="1">
      <c r="A5" s="600"/>
      <c r="B5" s="600"/>
      <c r="C5" s="601"/>
      <c r="D5" s="551"/>
      <c r="E5" s="549"/>
      <c r="F5" s="549"/>
      <c r="G5" s="549"/>
      <c r="H5" s="208"/>
      <c r="I5" s="567" t="s">
        <v>66</v>
      </c>
      <c r="J5" s="228" t="s">
        <v>67</v>
      </c>
      <c r="K5" s="219">
        <v>51</v>
      </c>
      <c r="L5" s="226">
        <v>15</v>
      </c>
      <c r="M5" s="229"/>
      <c r="N5" s="230"/>
    </row>
    <row r="6" spans="1:252" ht="12.95" customHeight="1">
      <c r="A6" s="544" t="s">
        <v>68</v>
      </c>
      <c r="B6" s="544"/>
      <c r="C6" s="545"/>
      <c r="D6" s="550">
        <v>2</v>
      </c>
      <c r="E6" s="548">
        <f>E10+E25+E41</f>
        <v>702.92</v>
      </c>
      <c r="F6" s="548">
        <f>F10+F25+F41</f>
        <v>52.6</v>
      </c>
      <c r="G6" s="548">
        <f>G10+G25+G41</f>
        <v>299.69</v>
      </c>
      <c r="H6" s="208"/>
      <c r="I6" s="567"/>
      <c r="J6" s="228" t="s">
        <v>69</v>
      </c>
      <c r="K6" s="219">
        <v>52</v>
      </c>
      <c r="L6" s="226"/>
      <c r="M6" s="229"/>
      <c r="N6" s="230"/>
    </row>
    <row r="7" spans="1:252" ht="12.95" customHeight="1">
      <c r="A7" s="546"/>
      <c r="B7" s="546"/>
      <c r="C7" s="547"/>
      <c r="D7" s="551"/>
      <c r="E7" s="549"/>
      <c r="F7" s="549"/>
      <c r="G7" s="549"/>
      <c r="H7" s="208"/>
      <c r="I7" s="567"/>
      <c r="J7" s="228" t="s">
        <v>70</v>
      </c>
      <c r="K7" s="219">
        <v>53</v>
      </c>
      <c r="L7" s="226">
        <v>200</v>
      </c>
      <c r="M7" s="229"/>
      <c r="N7" s="230"/>
    </row>
    <row r="8" spans="1:252" ht="12.95" customHeight="1">
      <c r="A8" s="544" t="s">
        <v>71</v>
      </c>
      <c r="B8" s="544"/>
      <c r="C8" s="545"/>
      <c r="D8" s="550">
        <v>3</v>
      </c>
      <c r="E8" s="548">
        <f>E10+E26+E27+E28+E29+E30+E31+E32+E33+E34+E35+E36+E37-E53</f>
        <v>690.02</v>
      </c>
      <c r="F8" s="548">
        <f>F10+F26+F27+F28+F29+F30+F31+F32+F33+F34+F35+F36+F37-F53</f>
        <v>15.61</v>
      </c>
      <c r="G8" s="548">
        <f>G10+G26+G27+G28+G29+G30+G31+G32+G33+G34+G35+G36+G37-G53</f>
        <v>57.239999999999995</v>
      </c>
      <c r="H8" s="208"/>
      <c r="I8" s="567"/>
      <c r="J8" s="228" t="s">
        <v>72</v>
      </c>
      <c r="K8" s="219">
        <v>54</v>
      </c>
      <c r="L8" s="226"/>
      <c r="M8" s="229"/>
      <c r="N8" s="230"/>
    </row>
    <row r="9" spans="1:252" ht="12.95" customHeight="1">
      <c r="A9" s="546"/>
      <c r="B9" s="546"/>
      <c r="C9" s="547"/>
      <c r="D9" s="551"/>
      <c r="E9" s="549"/>
      <c r="F9" s="549"/>
      <c r="G9" s="549"/>
      <c r="H9" s="208"/>
      <c r="I9" s="567"/>
      <c r="J9" s="228" t="s">
        <v>73</v>
      </c>
      <c r="K9" s="219">
        <v>55</v>
      </c>
      <c r="L9" s="226"/>
      <c r="M9" s="229"/>
      <c r="N9" s="230"/>
    </row>
    <row r="10" spans="1:252" ht="12.95" customHeight="1">
      <c r="A10" s="585" t="s">
        <v>74</v>
      </c>
      <c r="B10" s="585"/>
      <c r="C10" s="586"/>
      <c r="D10" s="209">
        <v>4</v>
      </c>
      <c r="E10" s="210">
        <f>E11+E15+E18+E22</f>
        <v>62.17</v>
      </c>
      <c r="F10" s="210">
        <f>F11+F15+F18+F22</f>
        <v>0.17</v>
      </c>
      <c r="G10" s="210">
        <f>G11+G15+G18+G22</f>
        <v>15.299999999999999</v>
      </c>
      <c r="H10" s="208"/>
      <c r="I10" s="567"/>
      <c r="J10" s="228" t="s">
        <v>75</v>
      </c>
      <c r="K10" s="219">
        <v>56</v>
      </c>
      <c r="L10" s="226">
        <v>100</v>
      </c>
      <c r="M10" s="229"/>
      <c r="N10" s="230"/>
    </row>
    <row r="11" spans="1:252" ht="12.95" customHeight="1">
      <c r="A11" s="589" t="s">
        <v>66</v>
      </c>
      <c r="B11" s="592" t="s">
        <v>76</v>
      </c>
      <c r="C11" s="211" t="s">
        <v>77</v>
      </c>
      <c r="D11" s="209">
        <v>5</v>
      </c>
      <c r="E11" s="210">
        <f>SUM(E12:E14)</f>
        <v>0</v>
      </c>
      <c r="F11" s="210">
        <f>SUM(F12:F14)</f>
        <v>0</v>
      </c>
      <c r="G11" s="210">
        <f>SUM(G12:G14)</f>
        <v>0</v>
      </c>
      <c r="H11" s="208"/>
      <c r="I11" s="572" t="s">
        <v>78</v>
      </c>
      <c r="J11" s="573"/>
      <c r="K11" s="219">
        <v>57</v>
      </c>
      <c r="L11" s="226">
        <f>L12+L13+L16+L17+L18+L19+L20+L21</f>
        <v>0</v>
      </c>
      <c r="M11" s="226">
        <f>M12+M13+M16+M17+M18+M19+M20+M21</f>
        <v>4.4800000000000004</v>
      </c>
      <c r="N11" s="227">
        <f>N12+N13+N16+N17+N18+N19+N20+N21</f>
        <v>6.57</v>
      </c>
    </row>
    <row r="12" spans="1:252" ht="12.95" customHeight="1">
      <c r="A12" s="590"/>
      <c r="B12" s="593"/>
      <c r="C12" s="212" t="s">
        <v>79</v>
      </c>
      <c r="D12" s="209">
        <v>6</v>
      </c>
      <c r="E12" s="210"/>
      <c r="F12" s="213"/>
      <c r="G12" s="213"/>
      <c r="H12" s="208"/>
      <c r="I12" s="567" t="s">
        <v>66</v>
      </c>
      <c r="J12" s="231" t="s">
        <v>80</v>
      </c>
      <c r="K12" s="219">
        <v>58</v>
      </c>
      <c r="L12" s="226"/>
      <c r="M12" s="229"/>
      <c r="N12" s="230"/>
    </row>
    <row r="13" spans="1:252" ht="12.95" customHeight="1">
      <c r="A13" s="590"/>
      <c r="B13" s="593"/>
      <c r="C13" s="212" t="s">
        <v>81</v>
      </c>
      <c r="D13" s="209">
        <v>7</v>
      </c>
      <c r="E13" s="210"/>
      <c r="F13" s="213"/>
      <c r="G13" s="213"/>
      <c r="H13" s="208"/>
      <c r="I13" s="567"/>
      <c r="J13" s="231" t="s">
        <v>82</v>
      </c>
      <c r="K13" s="219">
        <v>59</v>
      </c>
      <c r="L13" s="226"/>
      <c r="M13" s="226">
        <f>SUM(M14:M15)</f>
        <v>0</v>
      </c>
      <c r="N13" s="227">
        <f>SUM(N14:N15)</f>
        <v>0</v>
      </c>
    </row>
    <row r="14" spans="1:252" ht="12.95" customHeight="1">
      <c r="A14" s="590"/>
      <c r="B14" s="594"/>
      <c r="C14" s="212" t="s">
        <v>83</v>
      </c>
      <c r="D14" s="209">
        <v>8</v>
      </c>
      <c r="E14" s="210"/>
      <c r="F14" s="213"/>
      <c r="G14" s="213"/>
      <c r="H14" s="208"/>
      <c r="I14" s="567"/>
      <c r="J14" s="231" t="s">
        <v>84</v>
      </c>
      <c r="K14" s="219">
        <v>60</v>
      </c>
      <c r="L14" s="226"/>
      <c r="M14" s="229"/>
      <c r="N14" s="230"/>
    </row>
    <row r="15" spans="1:252" ht="12.95" customHeight="1">
      <c r="A15" s="590"/>
      <c r="B15" s="592" t="s">
        <v>85</v>
      </c>
      <c r="C15" s="211" t="s">
        <v>77</v>
      </c>
      <c r="D15" s="209">
        <v>9</v>
      </c>
      <c r="E15" s="210">
        <f>SUM(E16:E17)</f>
        <v>62.11</v>
      </c>
      <c r="F15" s="210">
        <f>SUM(F16:F17)</f>
        <v>0.14000000000000001</v>
      </c>
      <c r="G15" s="210">
        <f>SUM(G16:G17)</f>
        <v>15.2</v>
      </c>
      <c r="H15" s="208"/>
      <c r="I15" s="567"/>
      <c r="J15" s="231" t="s">
        <v>86</v>
      </c>
      <c r="K15" s="219">
        <v>61</v>
      </c>
      <c r="L15" s="226"/>
      <c r="M15" s="229"/>
      <c r="N15" s="230"/>
    </row>
    <row r="16" spans="1:252" ht="12.95" customHeight="1">
      <c r="A16" s="590"/>
      <c r="B16" s="593"/>
      <c r="C16" s="214" t="s">
        <v>87</v>
      </c>
      <c r="D16" s="209">
        <v>10</v>
      </c>
      <c r="E16" s="210">
        <v>62.11</v>
      </c>
      <c r="F16" s="213">
        <v>0.14000000000000001</v>
      </c>
      <c r="G16" s="213">
        <v>15.2</v>
      </c>
      <c r="H16" s="208"/>
      <c r="I16" s="567"/>
      <c r="J16" s="232" t="s">
        <v>88</v>
      </c>
      <c r="K16" s="219">
        <v>62</v>
      </c>
      <c r="L16" s="226"/>
      <c r="M16" s="229"/>
      <c r="N16" s="230"/>
    </row>
    <row r="17" spans="1:14" ht="12.95" customHeight="1">
      <c r="A17" s="590"/>
      <c r="B17" s="594"/>
      <c r="C17" s="214" t="s">
        <v>89</v>
      </c>
      <c r="D17" s="209">
        <v>11</v>
      </c>
      <c r="E17" s="210"/>
      <c r="F17" s="213"/>
      <c r="G17" s="213"/>
      <c r="H17" s="208"/>
      <c r="I17" s="567"/>
      <c r="J17" s="233" t="s">
        <v>90</v>
      </c>
      <c r="K17" s="219">
        <v>63</v>
      </c>
      <c r="L17" s="226"/>
      <c r="M17" s="229"/>
      <c r="N17" s="230"/>
    </row>
    <row r="18" spans="1:14" ht="12.95" customHeight="1">
      <c r="A18" s="590"/>
      <c r="B18" s="592" t="s">
        <v>91</v>
      </c>
      <c r="C18" s="211" t="s">
        <v>77</v>
      </c>
      <c r="D18" s="209">
        <v>12</v>
      </c>
      <c r="E18" s="210">
        <f>SUM(E19:E21)</f>
        <v>0</v>
      </c>
      <c r="F18" s="210">
        <f>SUM(F19:F21)</f>
        <v>0</v>
      </c>
      <c r="G18" s="210">
        <f>SUM(G19:G21)</f>
        <v>0</v>
      </c>
      <c r="H18" s="208"/>
      <c r="I18" s="567"/>
      <c r="J18" s="234" t="s">
        <v>92</v>
      </c>
      <c r="K18" s="219">
        <v>64</v>
      </c>
      <c r="L18" s="226"/>
      <c r="M18" s="229"/>
      <c r="N18" s="230"/>
    </row>
    <row r="19" spans="1:14" ht="12.95" customHeight="1">
      <c r="A19" s="590"/>
      <c r="B19" s="593"/>
      <c r="C19" s="214" t="s">
        <v>93</v>
      </c>
      <c r="D19" s="209">
        <v>13</v>
      </c>
      <c r="E19" s="210"/>
      <c r="F19" s="213"/>
      <c r="G19" s="213"/>
      <c r="H19" s="208"/>
      <c r="I19" s="567"/>
      <c r="J19" s="233" t="s">
        <v>94</v>
      </c>
      <c r="K19" s="219">
        <v>65</v>
      </c>
      <c r="L19" s="226"/>
      <c r="M19" s="229"/>
      <c r="N19" s="230"/>
    </row>
    <row r="20" spans="1:14" ht="12.95" customHeight="1">
      <c r="A20" s="590"/>
      <c r="B20" s="593"/>
      <c r="C20" s="214" t="s">
        <v>95</v>
      </c>
      <c r="D20" s="209">
        <v>14</v>
      </c>
      <c r="E20" s="210"/>
      <c r="F20" s="213"/>
      <c r="G20" s="213"/>
      <c r="H20" s="208"/>
      <c r="I20" s="567"/>
      <c r="J20" s="233" t="s">
        <v>96</v>
      </c>
      <c r="K20" s="219">
        <v>66</v>
      </c>
      <c r="L20" s="226"/>
      <c r="M20" s="229"/>
      <c r="N20" s="230"/>
    </row>
    <row r="21" spans="1:14" ht="12.95" customHeight="1">
      <c r="A21" s="590"/>
      <c r="B21" s="594"/>
      <c r="C21" s="214" t="s">
        <v>97</v>
      </c>
      <c r="D21" s="209">
        <v>15</v>
      </c>
      <c r="E21" s="210"/>
      <c r="F21" s="213"/>
      <c r="G21" s="213"/>
      <c r="H21" s="208"/>
      <c r="I21" s="567"/>
      <c r="J21" s="232" t="s">
        <v>98</v>
      </c>
      <c r="K21" s="219">
        <v>67</v>
      </c>
      <c r="L21" s="226"/>
      <c r="M21" s="229">
        <v>4.4800000000000004</v>
      </c>
      <c r="N21" s="230">
        <v>6.57</v>
      </c>
    </row>
    <row r="22" spans="1:14" ht="12.95" customHeight="1">
      <c r="A22" s="590"/>
      <c r="B22" s="595" t="s">
        <v>99</v>
      </c>
      <c r="C22" s="211" t="s">
        <v>77</v>
      </c>
      <c r="D22" s="209">
        <v>16</v>
      </c>
      <c r="E22" s="210">
        <f>SUM(E23:E24)</f>
        <v>0.06</v>
      </c>
      <c r="F22" s="210">
        <f>SUM(F23:F24)</f>
        <v>0.03</v>
      </c>
      <c r="G22" s="210">
        <f>SUM(G23:G24)</f>
        <v>0.1</v>
      </c>
      <c r="H22" s="208"/>
      <c r="I22" s="572" t="s">
        <v>100</v>
      </c>
      <c r="J22" s="573"/>
      <c r="K22" s="219">
        <v>68</v>
      </c>
      <c r="L22" s="226">
        <f>SUM(L23:L35)</f>
        <v>210</v>
      </c>
      <c r="M22" s="226">
        <f>SUM(M23:M35)</f>
        <v>17.759999999999998</v>
      </c>
      <c r="N22" s="227">
        <f>SUM(N23:N35)</f>
        <v>223.16000000000003</v>
      </c>
    </row>
    <row r="23" spans="1:14" ht="12.95" customHeight="1">
      <c r="A23" s="590"/>
      <c r="B23" s="596"/>
      <c r="C23" s="214" t="s">
        <v>101</v>
      </c>
      <c r="D23" s="209">
        <v>17</v>
      </c>
      <c r="E23" s="210">
        <v>0.06</v>
      </c>
      <c r="F23" s="213">
        <v>0.03</v>
      </c>
      <c r="G23" s="213">
        <v>0.1</v>
      </c>
      <c r="H23" s="208"/>
      <c r="I23" s="567" t="s">
        <v>66</v>
      </c>
      <c r="J23" s="228" t="s">
        <v>102</v>
      </c>
      <c r="K23" s="219">
        <v>69</v>
      </c>
      <c r="L23" s="226">
        <v>130</v>
      </c>
      <c r="M23" s="235"/>
      <c r="N23" s="236">
        <v>142.86000000000001</v>
      </c>
    </row>
    <row r="24" spans="1:14" ht="12.95" customHeight="1">
      <c r="A24" s="591"/>
      <c r="B24" s="597"/>
      <c r="C24" s="214" t="s">
        <v>103</v>
      </c>
      <c r="D24" s="209">
        <v>18</v>
      </c>
      <c r="E24" s="210"/>
      <c r="F24" s="213"/>
      <c r="G24" s="213"/>
      <c r="H24" s="208"/>
      <c r="I24" s="567"/>
      <c r="J24" s="228" t="s">
        <v>104</v>
      </c>
      <c r="K24" s="219">
        <v>70</v>
      </c>
      <c r="L24" s="226"/>
      <c r="M24" s="235"/>
      <c r="N24" s="236">
        <v>32.56</v>
      </c>
    </row>
    <row r="25" spans="1:14" ht="12.95" customHeight="1">
      <c r="A25" s="585" t="s">
        <v>105</v>
      </c>
      <c r="B25" s="585"/>
      <c r="C25" s="586"/>
      <c r="D25" s="209">
        <v>19</v>
      </c>
      <c r="E25" s="210">
        <f>SUM(E26:E40)</f>
        <v>640.75</v>
      </c>
      <c r="F25" s="210">
        <f>SUM(F26:F40)</f>
        <v>52.43</v>
      </c>
      <c r="G25" s="210">
        <f>SUM(G26:G40)</f>
        <v>284.39</v>
      </c>
      <c r="H25" s="208"/>
      <c r="I25" s="567"/>
      <c r="J25" s="228" t="s">
        <v>106</v>
      </c>
      <c r="K25" s="219">
        <v>71</v>
      </c>
      <c r="L25" s="226">
        <v>12</v>
      </c>
      <c r="M25" s="235">
        <v>2.14</v>
      </c>
      <c r="N25" s="236">
        <v>7.36</v>
      </c>
    </row>
    <row r="26" spans="1:14" ht="12.95" customHeight="1">
      <c r="A26" s="589" t="s">
        <v>66</v>
      </c>
      <c r="B26" s="587" t="s">
        <v>107</v>
      </c>
      <c r="C26" s="588"/>
      <c r="D26" s="209">
        <v>20</v>
      </c>
      <c r="E26" s="210">
        <v>173.06</v>
      </c>
      <c r="F26" s="213"/>
      <c r="G26" s="213"/>
      <c r="H26" s="208"/>
      <c r="I26" s="567"/>
      <c r="J26" s="228" t="s">
        <v>108</v>
      </c>
      <c r="K26" s="219">
        <v>72</v>
      </c>
      <c r="L26" s="226"/>
      <c r="M26" s="235"/>
      <c r="N26" s="236"/>
    </row>
    <row r="27" spans="1:14" ht="12.95" customHeight="1">
      <c r="A27" s="590"/>
      <c r="B27" s="583" t="s">
        <v>109</v>
      </c>
      <c r="C27" s="584"/>
      <c r="D27" s="209">
        <v>21</v>
      </c>
      <c r="E27" s="210">
        <v>156</v>
      </c>
      <c r="F27" s="213"/>
      <c r="G27" s="213">
        <v>23</v>
      </c>
      <c r="H27" s="208"/>
      <c r="I27" s="567"/>
      <c r="J27" s="233" t="s">
        <v>110</v>
      </c>
      <c r="K27" s="219">
        <v>73</v>
      </c>
      <c r="L27" s="226">
        <v>15</v>
      </c>
      <c r="M27" s="235">
        <v>3.21</v>
      </c>
      <c r="N27" s="236">
        <v>10.7</v>
      </c>
    </row>
    <row r="28" spans="1:14" ht="12.95" customHeight="1">
      <c r="A28" s="590"/>
      <c r="B28" s="583" t="s">
        <v>111</v>
      </c>
      <c r="C28" s="584"/>
      <c r="D28" s="209">
        <v>22</v>
      </c>
      <c r="E28" s="210">
        <v>298.79000000000002</v>
      </c>
      <c r="F28" s="213"/>
      <c r="G28" s="213"/>
      <c r="H28" s="208"/>
      <c r="I28" s="567"/>
      <c r="J28" s="233" t="s">
        <v>112</v>
      </c>
      <c r="K28" s="219">
        <v>74</v>
      </c>
      <c r="L28" s="226">
        <v>12</v>
      </c>
      <c r="M28" s="235">
        <v>4.62</v>
      </c>
      <c r="N28" s="236">
        <v>8.68</v>
      </c>
    </row>
    <row r="29" spans="1:14" ht="12.95" customHeight="1">
      <c r="A29" s="590"/>
      <c r="B29" s="583" t="s">
        <v>113</v>
      </c>
      <c r="C29" s="584"/>
      <c r="D29" s="209">
        <v>23</v>
      </c>
      <c r="E29" s="210"/>
      <c r="F29" s="213">
        <v>8.94</v>
      </c>
      <c r="G29" s="213">
        <v>8.94</v>
      </c>
      <c r="H29" s="208"/>
      <c r="I29" s="567"/>
      <c r="J29" s="228" t="s">
        <v>114</v>
      </c>
      <c r="K29" s="219">
        <v>75</v>
      </c>
      <c r="L29" s="226">
        <v>22.8</v>
      </c>
      <c r="M29" s="235">
        <v>2.93</v>
      </c>
      <c r="N29" s="236">
        <v>8.73</v>
      </c>
    </row>
    <row r="30" spans="1:14" ht="12.95" customHeight="1">
      <c r="A30" s="590"/>
      <c r="B30" s="583" t="s">
        <v>115</v>
      </c>
      <c r="C30" s="584"/>
      <c r="D30" s="209">
        <v>24</v>
      </c>
      <c r="E30" s="210"/>
      <c r="F30" s="213"/>
      <c r="G30" s="213"/>
      <c r="H30" s="208"/>
      <c r="I30" s="567"/>
      <c r="J30" s="228" t="s">
        <v>116</v>
      </c>
      <c r="K30" s="219">
        <v>76</v>
      </c>
      <c r="L30" s="226">
        <v>2.7</v>
      </c>
      <c r="M30" s="235"/>
      <c r="N30" s="236">
        <v>2.63</v>
      </c>
    </row>
    <row r="31" spans="1:14" ht="12.95" customHeight="1">
      <c r="A31" s="590"/>
      <c r="B31" s="583" t="s">
        <v>117</v>
      </c>
      <c r="C31" s="584"/>
      <c r="D31" s="209">
        <v>25</v>
      </c>
      <c r="E31" s="210"/>
      <c r="F31" s="213"/>
      <c r="G31" s="213"/>
      <c r="H31" s="208"/>
      <c r="I31" s="567"/>
      <c r="J31" s="228" t="s">
        <v>118</v>
      </c>
      <c r="K31" s="219">
        <v>77</v>
      </c>
      <c r="L31" s="226"/>
      <c r="M31" s="235"/>
      <c r="N31" s="236"/>
    </row>
    <row r="32" spans="1:14" ht="12.95" customHeight="1">
      <c r="A32" s="590"/>
      <c r="B32" s="583" t="s">
        <v>119</v>
      </c>
      <c r="C32" s="584"/>
      <c r="D32" s="209">
        <v>26</v>
      </c>
      <c r="E32" s="210"/>
      <c r="F32" s="213"/>
      <c r="G32" s="213"/>
      <c r="H32" s="208"/>
      <c r="I32" s="567"/>
      <c r="J32" s="233" t="s">
        <v>120</v>
      </c>
      <c r="K32" s="219">
        <v>78</v>
      </c>
      <c r="L32" s="226">
        <v>4</v>
      </c>
      <c r="M32" s="235">
        <v>1.5</v>
      </c>
      <c r="N32" s="236">
        <v>4.51</v>
      </c>
    </row>
    <row r="33" spans="1:14" ht="12.95" customHeight="1">
      <c r="A33" s="590"/>
      <c r="B33" s="583" t="s">
        <v>121</v>
      </c>
      <c r="C33" s="584"/>
      <c r="D33" s="209">
        <v>27</v>
      </c>
      <c r="E33" s="210"/>
      <c r="F33" s="213"/>
      <c r="G33" s="213"/>
      <c r="H33" s="208"/>
      <c r="I33" s="567"/>
      <c r="J33" s="233" t="s">
        <v>122</v>
      </c>
      <c r="K33" s="219">
        <v>79</v>
      </c>
      <c r="L33" s="226"/>
      <c r="M33" s="235">
        <v>0.12</v>
      </c>
      <c r="N33" s="236">
        <v>0.66</v>
      </c>
    </row>
    <row r="34" spans="1:14" ht="12.95" customHeight="1">
      <c r="A34" s="590"/>
      <c r="B34" s="583" t="s">
        <v>123</v>
      </c>
      <c r="C34" s="584"/>
      <c r="D34" s="209">
        <v>28</v>
      </c>
      <c r="E34" s="210"/>
      <c r="F34" s="213"/>
      <c r="G34" s="213"/>
      <c r="H34" s="208"/>
      <c r="I34" s="567"/>
      <c r="J34" s="233" t="s">
        <v>124</v>
      </c>
      <c r="K34" s="219">
        <v>80</v>
      </c>
      <c r="L34" s="226">
        <v>4.5</v>
      </c>
      <c r="M34" s="235">
        <v>0.24</v>
      </c>
      <c r="N34" s="236">
        <v>0.61</v>
      </c>
    </row>
    <row r="35" spans="1:14" ht="12.95" customHeight="1">
      <c r="A35" s="590"/>
      <c r="B35" s="583" t="s">
        <v>125</v>
      </c>
      <c r="C35" s="584"/>
      <c r="D35" s="209">
        <v>29</v>
      </c>
      <c r="E35" s="210"/>
      <c r="F35" s="213">
        <v>6.5</v>
      </c>
      <c r="G35" s="213">
        <v>10</v>
      </c>
      <c r="H35" s="208"/>
      <c r="I35" s="567"/>
      <c r="J35" s="228" t="s">
        <v>126</v>
      </c>
      <c r="K35" s="219">
        <v>81</v>
      </c>
      <c r="L35" s="226">
        <v>7</v>
      </c>
      <c r="M35" s="235">
        <v>3</v>
      </c>
      <c r="N35" s="236">
        <v>3.86</v>
      </c>
    </row>
    <row r="36" spans="1:14" ht="12.95" customHeight="1">
      <c r="A36" s="590"/>
      <c r="B36" s="583" t="s">
        <v>127</v>
      </c>
      <c r="C36" s="584"/>
      <c r="D36" s="209">
        <v>30</v>
      </c>
      <c r="E36" s="210"/>
      <c r="F36" s="213"/>
      <c r="G36" s="213"/>
      <c r="H36" s="208"/>
      <c r="I36" s="572" t="s">
        <v>128</v>
      </c>
      <c r="J36" s="573"/>
      <c r="K36" s="219">
        <v>82</v>
      </c>
      <c r="L36" s="226">
        <f>L37+L38+L39+L40+L45+L46+L47+L48+L49+L50</f>
        <v>247</v>
      </c>
      <c r="M36" s="226">
        <f>M37+M38+M39+M40+M45+M46+M47+M48+M49+M50</f>
        <v>48.629999999999995</v>
      </c>
      <c r="N36" s="227">
        <f>N37+N38+N39+N40+N45+N46+N47+N48+N49+N50</f>
        <v>149.64999999999998</v>
      </c>
    </row>
    <row r="37" spans="1:14" ht="12.95" customHeight="1">
      <c r="A37" s="590"/>
      <c r="B37" s="583" t="s">
        <v>129</v>
      </c>
      <c r="C37" s="584"/>
      <c r="D37" s="209">
        <v>31</v>
      </c>
      <c r="E37" s="210"/>
      <c r="F37" s="213"/>
      <c r="G37" s="213"/>
      <c r="H37" s="208"/>
      <c r="I37" s="567" t="s">
        <v>66</v>
      </c>
      <c r="J37" s="228" t="s">
        <v>130</v>
      </c>
      <c r="K37" s="219">
        <v>83</v>
      </c>
      <c r="L37" s="226"/>
      <c r="M37" s="229"/>
      <c r="N37" s="230"/>
    </row>
    <row r="38" spans="1:14" ht="12.95" customHeight="1">
      <c r="A38" s="590"/>
      <c r="B38" s="583" t="s">
        <v>131</v>
      </c>
      <c r="C38" s="584"/>
      <c r="D38" s="209">
        <v>32</v>
      </c>
      <c r="E38" s="210"/>
      <c r="F38" s="213"/>
      <c r="G38" s="213"/>
      <c r="H38" s="208"/>
      <c r="I38" s="567"/>
      <c r="J38" s="228" t="s">
        <v>132</v>
      </c>
      <c r="K38" s="219">
        <v>84</v>
      </c>
      <c r="L38" s="226">
        <v>1.5</v>
      </c>
      <c r="M38" s="229"/>
      <c r="N38" s="230"/>
    </row>
    <row r="39" spans="1:14" ht="12.95" customHeight="1">
      <c r="A39" s="590"/>
      <c r="B39" s="583" t="s">
        <v>133</v>
      </c>
      <c r="C39" s="584"/>
      <c r="D39" s="209">
        <v>33</v>
      </c>
      <c r="E39" s="210"/>
      <c r="F39" s="213"/>
      <c r="G39" s="213"/>
      <c r="H39" s="208"/>
      <c r="I39" s="567"/>
      <c r="J39" s="228" t="s">
        <v>134</v>
      </c>
      <c r="K39" s="219">
        <v>85</v>
      </c>
      <c r="L39" s="226">
        <v>29</v>
      </c>
      <c r="M39" s="229">
        <v>14.23</v>
      </c>
      <c r="N39" s="230">
        <v>28.56</v>
      </c>
    </row>
    <row r="40" spans="1:14" ht="12.95" customHeight="1">
      <c r="A40" s="591"/>
      <c r="B40" s="583" t="s">
        <v>135</v>
      </c>
      <c r="C40" s="584"/>
      <c r="D40" s="209">
        <v>34</v>
      </c>
      <c r="E40" s="210">
        <v>12.9</v>
      </c>
      <c r="F40" s="213">
        <v>36.99</v>
      </c>
      <c r="G40" s="213">
        <v>242.45</v>
      </c>
      <c r="H40" s="208"/>
      <c r="I40" s="567"/>
      <c r="J40" s="228" t="s">
        <v>136</v>
      </c>
      <c r="K40" s="219">
        <v>86</v>
      </c>
      <c r="L40" s="226"/>
      <c r="M40" s="226"/>
      <c r="N40" s="227"/>
    </row>
    <row r="41" spans="1:14" ht="12.95" customHeight="1">
      <c r="A41" s="578" t="s">
        <v>137</v>
      </c>
      <c r="B41" s="578"/>
      <c r="C41" s="579"/>
      <c r="D41" s="215">
        <v>35</v>
      </c>
      <c r="E41" s="216">
        <f>SUM(E42:E44)</f>
        <v>0</v>
      </c>
      <c r="F41" s="216">
        <f>SUM(F42:F44)</f>
        <v>0</v>
      </c>
      <c r="G41" s="216">
        <f>SUM(G42:G44)</f>
        <v>0</v>
      </c>
      <c r="H41" s="208"/>
      <c r="I41" s="567"/>
      <c r="J41" s="229" t="s">
        <v>138</v>
      </c>
      <c r="K41" s="219">
        <v>87</v>
      </c>
      <c r="L41" s="226"/>
      <c r="M41" s="229"/>
      <c r="N41" s="230"/>
    </row>
    <row r="42" spans="1:14" ht="12.95" customHeight="1">
      <c r="A42" s="565" t="s">
        <v>66</v>
      </c>
      <c r="B42" s="580" t="s">
        <v>66</v>
      </c>
      <c r="C42" s="217" t="s">
        <v>139</v>
      </c>
      <c r="D42" s="215">
        <v>36</v>
      </c>
      <c r="E42" s="216"/>
      <c r="F42" s="208"/>
      <c r="G42" s="208"/>
      <c r="H42" s="208"/>
      <c r="I42" s="567"/>
      <c r="J42" s="237" t="s">
        <v>140</v>
      </c>
      <c r="K42" s="219">
        <v>88</v>
      </c>
      <c r="L42" s="226"/>
      <c r="M42" s="229"/>
      <c r="N42" s="230"/>
    </row>
    <row r="43" spans="1:14" ht="12.95" customHeight="1">
      <c r="A43" s="566"/>
      <c r="B43" s="581"/>
      <c r="C43" s="217" t="s">
        <v>141</v>
      </c>
      <c r="D43" s="215">
        <v>37</v>
      </c>
      <c r="E43" s="216"/>
      <c r="F43" s="208"/>
      <c r="G43" s="208"/>
      <c r="H43" s="208"/>
      <c r="I43" s="567"/>
      <c r="J43" s="237" t="s">
        <v>142</v>
      </c>
      <c r="K43" s="219">
        <v>89</v>
      </c>
      <c r="L43" s="226"/>
      <c r="M43" s="229"/>
      <c r="N43" s="230"/>
    </row>
    <row r="44" spans="1:14" ht="12.95" customHeight="1">
      <c r="A44" s="577"/>
      <c r="B44" s="582"/>
      <c r="C44" s="217" t="s">
        <v>143</v>
      </c>
      <c r="D44" s="215">
        <v>38</v>
      </c>
      <c r="E44" s="216"/>
      <c r="F44" s="208"/>
      <c r="G44" s="208"/>
      <c r="H44" s="208"/>
      <c r="I44" s="567"/>
      <c r="J44" s="237" t="s">
        <v>144</v>
      </c>
      <c r="K44" s="219">
        <v>90</v>
      </c>
      <c r="L44" s="226"/>
      <c r="M44" s="229"/>
      <c r="N44" s="230"/>
    </row>
    <row r="45" spans="1:14" ht="12.95" customHeight="1">
      <c r="A45" s="578" t="s">
        <v>145</v>
      </c>
      <c r="B45" s="578"/>
      <c r="C45" s="579"/>
      <c r="D45" s="215">
        <v>39</v>
      </c>
      <c r="E45" s="216">
        <f>SUM(E46:E50)</f>
        <v>0</v>
      </c>
      <c r="F45" s="216">
        <f>SUM(F46:F50)</f>
        <v>0</v>
      </c>
      <c r="G45" s="216">
        <f>SUM(G46:G50)</f>
        <v>0</v>
      </c>
      <c r="H45" s="208"/>
      <c r="I45" s="567"/>
      <c r="J45" s="233" t="s">
        <v>146</v>
      </c>
      <c r="K45" s="219">
        <v>91</v>
      </c>
      <c r="L45" s="226">
        <v>45</v>
      </c>
      <c r="M45" s="229"/>
      <c r="N45" s="230">
        <v>2.13</v>
      </c>
    </row>
    <row r="46" spans="1:14" ht="12.95" customHeight="1">
      <c r="A46" s="565" t="s">
        <v>66</v>
      </c>
      <c r="B46" s="554" t="s">
        <v>147</v>
      </c>
      <c r="C46" s="555"/>
      <c r="D46" s="215">
        <v>40</v>
      </c>
      <c r="E46" s="216"/>
      <c r="F46" s="208"/>
      <c r="G46" s="208"/>
      <c r="H46" s="208"/>
      <c r="I46" s="567"/>
      <c r="J46" s="233" t="s">
        <v>148</v>
      </c>
      <c r="K46" s="219">
        <v>92</v>
      </c>
      <c r="L46" s="226"/>
      <c r="M46" s="229"/>
      <c r="N46" s="230"/>
    </row>
    <row r="47" spans="1:14" ht="12.95" customHeight="1">
      <c r="A47" s="566"/>
      <c r="B47" s="554" t="s">
        <v>149</v>
      </c>
      <c r="C47" s="555"/>
      <c r="D47" s="215">
        <v>41</v>
      </c>
      <c r="E47" s="216"/>
      <c r="F47" s="208"/>
      <c r="G47" s="208"/>
      <c r="H47" s="208"/>
      <c r="I47" s="567"/>
      <c r="J47" s="228" t="s">
        <v>150</v>
      </c>
      <c r="K47" s="219">
        <v>93</v>
      </c>
      <c r="L47" s="226"/>
      <c r="M47" s="229"/>
      <c r="N47" s="230"/>
    </row>
    <row r="48" spans="1:14" ht="12.95" customHeight="1">
      <c r="A48" s="566"/>
      <c r="B48" s="554" t="s">
        <v>151</v>
      </c>
      <c r="C48" s="555"/>
      <c r="D48" s="215">
        <v>42</v>
      </c>
      <c r="E48" s="216"/>
      <c r="F48" s="208"/>
      <c r="G48" s="208"/>
      <c r="H48" s="208"/>
      <c r="I48" s="567"/>
      <c r="J48" s="228" t="s">
        <v>152</v>
      </c>
      <c r="K48" s="219">
        <v>94</v>
      </c>
      <c r="L48" s="226"/>
      <c r="M48" s="229"/>
      <c r="N48" s="230"/>
    </row>
    <row r="49" spans="1:14" ht="12.95" customHeight="1">
      <c r="A49" s="566"/>
      <c r="B49" s="554" t="s">
        <v>153</v>
      </c>
      <c r="C49" s="555"/>
      <c r="D49" s="215">
        <v>43</v>
      </c>
      <c r="E49" s="216"/>
      <c r="F49" s="208"/>
      <c r="G49" s="208"/>
      <c r="H49" s="208"/>
      <c r="I49" s="567"/>
      <c r="J49" s="229" t="s">
        <v>154</v>
      </c>
      <c r="K49" s="219">
        <v>95</v>
      </c>
      <c r="L49" s="226">
        <v>0.5</v>
      </c>
      <c r="M49" s="229"/>
      <c r="N49" s="230"/>
    </row>
    <row r="50" spans="1:14" ht="12.95" customHeight="1">
      <c r="A50" s="577"/>
      <c r="B50" s="554" t="s">
        <v>155</v>
      </c>
      <c r="C50" s="555"/>
      <c r="D50" s="215">
        <v>44</v>
      </c>
      <c r="E50" s="216"/>
      <c r="F50" s="208"/>
      <c r="G50" s="208"/>
      <c r="H50" s="208"/>
      <c r="I50" s="567"/>
      <c r="J50" s="229" t="s">
        <v>156</v>
      </c>
      <c r="K50" s="219">
        <v>96</v>
      </c>
      <c r="L50" s="226">
        <v>171</v>
      </c>
      <c r="M50" s="229">
        <v>34.4</v>
      </c>
      <c r="N50" s="230">
        <v>118.96</v>
      </c>
    </row>
    <row r="51" spans="1:14" ht="12.95" customHeight="1">
      <c r="A51" s="569" t="s">
        <v>157</v>
      </c>
      <c r="B51" s="569"/>
      <c r="C51" s="560"/>
      <c r="D51" s="552">
        <v>45</v>
      </c>
      <c r="E51" s="548">
        <f>E53+E54+L4+L11+L22+L36+L51</f>
        <v>772</v>
      </c>
      <c r="F51" s="548">
        <f>F53+F54+M4+M11+M22+M36+M51</f>
        <v>70.86999999999999</v>
      </c>
      <c r="G51" s="548">
        <f>G53+G54+N4+N11+N22+N36+N51</f>
        <v>379.38</v>
      </c>
      <c r="H51" s="208"/>
      <c r="I51" s="572" t="s">
        <v>158</v>
      </c>
      <c r="J51" s="573"/>
      <c r="K51" s="219">
        <v>97</v>
      </c>
      <c r="L51" s="226">
        <f>SUM(L52:L53)</f>
        <v>0</v>
      </c>
      <c r="M51" s="226">
        <f>SUM(M52:M53)</f>
        <v>0</v>
      </c>
      <c r="N51" s="227">
        <f>SUM(N52:N53)</f>
        <v>0</v>
      </c>
    </row>
    <row r="52" spans="1:14" ht="12.95" customHeight="1">
      <c r="A52" s="570"/>
      <c r="B52" s="570"/>
      <c r="C52" s="571"/>
      <c r="D52" s="553"/>
      <c r="E52" s="549"/>
      <c r="F52" s="549"/>
      <c r="G52" s="549"/>
      <c r="H52" s="208"/>
      <c r="I52" s="567" t="s">
        <v>66</v>
      </c>
      <c r="J52" s="231" t="s">
        <v>159</v>
      </c>
      <c r="K52" s="219">
        <v>98</v>
      </c>
      <c r="L52" s="226"/>
      <c r="M52" s="229"/>
      <c r="N52" s="230"/>
    </row>
    <row r="53" spans="1:14" ht="12.95" customHeight="1">
      <c r="A53" s="574" t="s">
        <v>160</v>
      </c>
      <c r="B53" s="574"/>
      <c r="C53" s="575"/>
      <c r="D53" s="219">
        <v>46</v>
      </c>
      <c r="E53" s="216"/>
      <c r="F53" s="208"/>
      <c r="G53" s="208"/>
      <c r="H53" s="208"/>
      <c r="I53" s="567"/>
      <c r="J53" s="231" t="s">
        <v>161</v>
      </c>
      <c r="K53" s="219">
        <v>99</v>
      </c>
      <c r="L53" s="226"/>
      <c r="M53" s="226">
        <f>M54+M55</f>
        <v>0</v>
      </c>
      <c r="N53" s="227">
        <f>N54+N55</f>
        <v>0</v>
      </c>
    </row>
    <row r="54" spans="1:14" ht="12.95" customHeight="1">
      <c r="A54" s="576" t="s">
        <v>162</v>
      </c>
      <c r="B54" s="576"/>
      <c r="C54" s="572"/>
      <c r="D54" s="219">
        <v>47</v>
      </c>
      <c r="E54" s="216">
        <f>SUM(E55:E56)</f>
        <v>0</v>
      </c>
      <c r="F54" s="216">
        <f>SUM(F55:F56)</f>
        <v>0</v>
      </c>
      <c r="G54" s="216">
        <f>SUM(G55:G56)</f>
        <v>0</v>
      </c>
      <c r="H54" s="208"/>
      <c r="I54" s="567"/>
      <c r="J54" s="229" t="s">
        <v>163</v>
      </c>
      <c r="K54" s="219">
        <v>100</v>
      </c>
      <c r="L54" s="226"/>
      <c r="M54" s="229"/>
      <c r="N54" s="230"/>
    </row>
    <row r="55" spans="1:14" ht="12.95" customHeight="1">
      <c r="A55" s="565" t="s">
        <v>66</v>
      </c>
      <c r="B55" s="556" t="s">
        <v>164</v>
      </c>
      <c r="C55" s="557"/>
      <c r="D55" s="219">
        <v>48</v>
      </c>
      <c r="E55" s="216"/>
      <c r="F55" s="208"/>
      <c r="G55" s="208"/>
      <c r="H55" s="208"/>
      <c r="I55" s="567"/>
      <c r="J55" s="229" t="s">
        <v>165</v>
      </c>
      <c r="K55" s="219">
        <v>101</v>
      </c>
      <c r="L55" s="226"/>
      <c r="M55" s="229"/>
      <c r="N55" s="230"/>
    </row>
    <row r="56" spans="1:14" ht="12.95" customHeight="1">
      <c r="A56" s="566"/>
      <c r="B56" s="558" t="s">
        <v>166</v>
      </c>
      <c r="C56" s="559"/>
      <c r="D56" s="218">
        <v>49</v>
      </c>
      <c r="E56" s="220"/>
      <c r="F56" s="221"/>
      <c r="G56" s="221"/>
      <c r="H56" s="221"/>
      <c r="I56" s="560" t="s">
        <v>167</v>
      </c>
      <c r="J56" s="561"/>
      <c r="K56" s="218">
        <v>102</v>
      </c>
      <c r="L56" s="207">
        <f>E4-E51</f>
        <v>-69.080000000000041</v>
      </c>
      <c r="M56" s="207">
        <f>F4-F51</f>
        <v>-18.269999999999989</v>
      </c>
      <c r="N56" s="238">
        <f>G4-G51</f>
        <v>-79.69</v>
      </c>
    </row>
    <row r="57" spans="1:14" ht="12.95" customHeight="1">
      <c r="A57" s="568" t="s">
        <v>168</v>
      </c>
      <c r="B57" s="568"/>
      <c r="C57" s="568"/>
      <c r="D57" s="568"/>
      <c r="E57" s="568"/>
      <c r="F57" s="568"/>
      <c r="G57" s="568"/>
      <c r="H57" s="568"/>
      <c r="I57" s="568"/>
      <c r="J57" s="568"/>
      <c r="K57" s="568"/>
      <c r="L57" s="568"/>
      <c r="M57" s="568"/>
      <c r="N57" s="568"/>
    </row>
    <row r="58" spans="1:14" ht="12.95" customHeight="1">
      <c r="A58" s="568"/>
      <c r="B58" s="568"/>
      <c r="C58" s="568"/>
      <c r="D58" s="568"/>
      <c r="E58" s="568"/>
      <c r="F58" s="568"/>
      <c r="G58" s="568"/>
      <c r="H58" s="568"/>
      <c r="I58" s="568"/>
      <c r="J58" s="568"/>
      <c r="K58" s="568"/>
      <c r="L58" s="568"/>
      <c r="M58" s="568"/>
      <c r="N58" s="568"/>
    </row>
    <row r="59" spans="1:14" s="197" customFormat="1" ht="12.95" customHeight="1">
      <c r="A59" s="562" t="s">
        <v>267</v>
      </c>
      <c r="B59" s="562"/>
      <c r="C59" s="562"/>
      <c r="D59" s="563" t="s">
        <v>268</v>
      </c>
      <c r="E59" s="563"/>
      <c r="F59" s="563"/>
      <c r="G59" s="563"/>
      <c r="H59" s="563"/>
      <c r="I59" s="563"/>
      <c r="J59" s="564" t="s">
        <v>269</v>
      </c>
      <c r="K59" s="564"/>
      <c r="L59" s="564"/>
      <c r="M59" s="564"/>
      <c r="N59" s="564"/>
    </row>
    <row r="60" spans="1:14" customFormat="1" ht="24" customHeight="1">
      <c r="F60" s="222"/>
      <c r="G60" s="222"/>
      <c r="H60" s="222"/>
      <c r="I60" s="222"/>
      <c r="J60" s="222"/>
      <c r="L60" s="222"/>
    </row>
  </sheetData>
  <mergeCells count="77">
    <mergeCell ref="A1:N1"/>
    <mergeCell ref="M2:N2"/>
    <mergeCell ref="A3:C3"/>
    <mergeCell ref="I3:J3"/>
    <mergeCell ref="I4:J4"/>
    <mergeCell ref="D4:D5"/>
    <mergeCell ref="F4:F5"/>
    <mergeCell ref="A10:C10"/>
    <mergeCell ref="I11:J11"/>
    <mergeCell ref="I22:J22"/>
    <mergeCell ref="A25:C25"/>
    <mergeCell ref="B26:C26"/>
    <mergeCell ref="A11:A24"/>
    <mergeCell ref="A26:A40"/>
    <mergeCell ref="B11:B14"/>
    <mergeCell ref="B15:B17"/>
    <mergeCell ref="B18:B21"/>
    <mergeCell ref="B22:B24"/>
    <mergeCell ref="I5:I10"/>
    <mergeCell ref="I12:I21"/>
    <mergeCell ref="I23:I35"/>
    <mergeCell ref="A4:C5"/>
    <mergeCell ref="A6:C7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I36:J36"/>
    <mergeCell ref="B37:C37"/>
    <mergeCell ref="B38:C38"/>
    <mergeCell ref="B39:C39"/>
    <mergeCell ref="B40:C40"/>
    <mergeCell ref="B50:C50"/>
    <mergeCell ref="I51:J51"/>
    <mergeCell ref="A53:C53"/>
    <mergeCell ref="A54:C54"/>
    <mergeCell ref="A46:A50"/>
    <mergeCell ref="I37:I50"/>
    <mergeCell ref="A41:C41"/>
    <mergeCell ref="A45:C45"/>
    <mergeCell ref="B46:C46"/>
    <mergeCell ref="B47:C47"/>
    <mergeCell ref="B48:C48"/>
    <mergeCell ref="A42:A44"/>
    <mergeCell ref="B42:B44"/>
    <mergeCell ref="B55:C55"/>
    <mergeCell ref="B56:C56"/>
    <mergeCell ref="I56:J56"/>
    <mergeCell ref="A59:C59"/>
    <mergeCell ref="D59:I59"/>
    <mergeCell ref="J59:N59"/>
    <mergeCell ref="A55:A56"/>
    <mergeCell ref="I52:I55"/>
    <mergeCell ref="A57:N58"/>
    <mergeCell ref="A51:C52"/>
    <mergeCell ref="A8:C9"/>
    <mergeCell ref="F6:F7"/>
    <mergeCell ref="F8:F9"/>
    <mergeCell ref="F51:F52"/>
    <mergeCell ref="G4:G5"/>
    <mergeCell ref="G6:G7"/>
    <mergeCell ref="G8:G9"/>
    <mergeCell ref="G51:G52"/>
    <mergeCell ref="D6:D7"/>
    <mergeCell ref="D8:D9"/>
    <mergeCell ref="D51:D52"/>
    <mergeCell ref="E4:E5"/>
    <mergeCell ref="E6:E7"/>
    <mergeCell ref="E8:E9"/>
    <mergeCell ref="E51:E52"/>
    <mergeCell ref="B49:C49"/>
  </mergeCells>
  <phoneticPr fontId="27" type="noConversion"/>
  <pageMargins left="0.196527777777778" right="0.196527777777778" top="0.196527777777778" bottom="0.196527777777778" header="0.51180555555555596" footer="0.51180555555555596"/>
  <pageSetup paperSize="9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K22" sqref="K22"/>
    </sheetView>
  </sheetViews>
  <sheetFormatPr defaultColWidth="9" defaultRowHeight="14.25"/>
  <cols>
    <col min="1" max="1" width="16" style="3" customWidth="1"/>
    <col min="2" max="3" width="12.625" style="3" customWidth="1"/>
    <col min="4" max="4" width="16.125" style="3" customWidth="1"/>
    <col min="5" max="6" width="12.625" style="3" customWidth="1"/>
    <col min="7" max="16384" width="9" style="3"/>
  </cols>
  <sheetData>
    <row r="1" spans="1:6" ht="25.5">
      <c r="A1" s="530" t="s">
        <v>270</v>
      </c>
      <c r="B1" s="530"/>
      <c r="C1" s="530"/>
      <c r="D1" s="530"/>
      <c r="E1" s="530"/>
      <c r="F1" s="530"/>
    </row>
    <row r="2" spans="1:6" ht="25.5">
      <c r="A2" s="85"/>
      <c r="C2" s="3" t="s">
        <v>271</v>
      </c>
    </row>
    <row r="3" spans="1:6">
      <c r="A3" s="3" t="s">
        <v>239</v>
      </c>
      <c r="F3" s="35" t="s">
        <v>171</v>
      </c>
    </row>
    <row r="4" spans="1:6" ht="25.5" customHeight="1">
      <c r="A4" s="179" t="s">
        <v>272</v>
      </c>
      <c r="B4" s="180" t="s">
        <v>273</v>
      </c>
      <c r="C4" s="180" t="s">
        <v>274</v>
      </c>
      <c r="D4" s="181" t="s">
        <v>275</v>
      </c>
      <c r="E4" s="180" t="s">
        <v>273</v>
      </c>
      <c r="F4" s="182" t="s">
        <v>274</v>
      </c>
    </row>
    <row r="5" spans="1:6" ht="30" customHeight="1">
      <c r="A5" s="183" t="s">
        <v>276</v>
      </c>
      <c r="B5" s="184">
        <v>2645.53</v>
      </c>
      <c r="C5" s="184">
        <v>2886.26</v>
      </c>
      <c r="D5" s="185" t="s">
        <v>277</v>
      </c>
      <c r="E5" s="186">
        <v>1424.92</v>
      </c>
      <c r="F5" s="187">
        <v>1509.65</v>
      </c>
    </row>
    <row r="6" spans="1:6" ht="30" customHeight="1">
      <c r="A6" s="188" t="s">
        <v>278</v>
      </c>
      <c r="B6" s="184">
        <v>608.5</v>
      </c>
      <c r="C6" s="184">
        <v>528.62</v>
      </c>
      <c r="D6" s="189" t="s">
        <v>279</v>
      </c>
      <c r="E6" s="184">
        <v>1424.92</v>
      </c>
      <c r="F6" s="190">
        <v>1509.65</v>
      </c>
    </row>
    <row r="7" spans="1:6" ht="30" customHeight="1">
      <c r="A7" s="191" t="s">
        <v>280</v>
      </c>
      <c r="B7" s="184">
        <v>1.7</v>
      </c>
      <c r="C7" s="184">
        <v>3</v>
      </c>
      <c r="D7" s="192" t="s">
        <v>281</v>
      </c>
      <c r="E7" s="184"/>
      <c r="F7" s="190"/>
    </row>
    <row r="8" spans="1:6" ht="30" customHeight="1">
      <c r="A8" s="191" t="s">
        <v>282</v>
      </c>
      <c r="B8" s="184"/>
      <c r="C8" s="184"/>
      <c r="D8" s="192" t="s">
        <v>283</v>
      </c>
      <c r="E8" s="184">
        <v>1034.71</v>
      </c>
      <c r="F8" s="190">
        <v>1035.22</v>
      </c>
    </row>
    <row r="9" spans="1:6" ht="30" customHeight="1">
      <c r="A9" s="191" t="s">
        <v>284</v>
      </c>
      <c r="B9" s="184"/>
      <c r="C9" s="184"/>
      <c r="D9" s="192" t="s">
        <v>285</v>
      </c>
      <c r="E9" s="184">
        <v>116.06</v>
      </c>
      <c r="F9" s="190"/>
    </row>
    <row r="10" spans="1:6" ht="30" customHeight="1">
      <c r="A10" s="191" t="s">
        <v>286</v>
      </c>
      <c r="B10" s="184">
        <v>606.79999999999995</v>
      </c>
      <c r="C10" s="184">
        <v>525.62</v>
      </c>
      <c r="D10" s="192" t="s">
        <v>287</v>
      </c>
      <c r="E10" s="184">
        <v>62.11</v>
      </c>
      <c r="F10" s="190">
        <v>40.340000000000003</v>
      </c>
    </row>
    <row r="11" spans="1:6" ht="30" customHeight="1">
      <c r="A11" s="191" t="s">
        <v>288</v>
      </c>
      <c r="B11" s="184"/>
      <c r="C11" s="184"/>
      <c r="D11" s="192" t="s">
        <v>289</v>
      </c>
      <c r="E11" s="184">
        <v>212.05</v>
      </c>
      <c r="F11" s="190">
        <v>434.09</v>
      </c>
    </row>
    <row r="12" spans="1:6" ht="30" customHeight="1">
      <c r="A12" s="188" t="s">
        <v>290</v>
      </c>
      <c r="B12" s="184"/>
      <c r="C12" s="184"/>
      <c r="D12" s="189" t="s">
        <v>291</v>
      </c>
      <c r="E12" s="184"/>
      <c r="F12" s="190"/>
    </row>
    <row r="13" spans="1:6" ht="30" customHeight="1">
      <c r="A13" s="188" t="s">
        <v>292</v>
      </c>
      <c r="B13" s="184"/>
      <c r="C13" s="184"/>
      <c r="D13" s="192" t="s">
        <v>293</v>
      </c>
      <c r="E13" s="184"/>
      <c r="F13" s="190"/>
    </row>
    <row r="14" spans="1:6" ht="30" customHeight="1">
      <c r="A14" s="191" t="s">
        <v>294</v>
      </c>
      <c r="B14" s="184"/>
      <c r="C14" s="184"/>
      <c r="D14" s="192" t="s">
        <v>295</v>
      </c>
      <c r="E14" s="184"/>
      <c r="F14" s="190"/>
    </row>
    <row r="15" spans="1:6" ht="30" customHeight="1">
      <c r="A15" s="191" t="s">
        <v>296</v>
      </c>
      <c r="B15" s="184"/>
      <c r="C15" s="184"/>
      <c r="D15" s="192" t="s">
        <v>289</v>
      </c>
      <c r="E15" s="184"/>
      <c r="F15" s="190"/>
    </row>
    <row r="16" spans="1:6" ht="30" customHeight="1">
      <c r="A16" s="188" t="s">
        <v>297</v>
      </c>
      <c r="B16" s="184">
        <v>1051.57</v>
      </c>
      <c r="C16" s="193">
        <v>1372.18</v>
      </c>
      <c r="D16" s="192"/>
      <c r="E16" s="184"/>
      <c r="F16" s="190"/>
    </row>
    <row r="17" spans="1:6" ht="30" customHeight="1">
      <c r="A17" s="191" t="s">
        <v>298</v>
      </c>
      <c r="B17" s="184">
        <v>1009.27</v>
      </c>
      <c r="C17" s="184">
        <v>1021.06</v>
      </c>
      <c r="D17" s="194" t="s">
        <v>299</v>
      </c>
      <c r="E17" s="184">
        <v>1220.6099999999999</v>
      </c>
      <c r="F17" s="190">
        <v>1376.62</v>
      </c>
    </row>
    <row r="18" spans="1:6" ht="30" customHeight="1">
      <c r="A18" s="191" t="s">
        <v>300</v>
      </c>
      <c r="B18" s="184"/>
      <c r="C18" s="184"/>
      <c r="D18" s="192" t="s">
        <v>301</v>
      </c>
      <c r="E18" s="184">
        <v>118.78</v>
      </c>
      <c r="F18" s="190">
        <v>118.78</v>
      </c>
    </row>
    <row r="19" spans="1:6" ht="30" customHeight="1">
      <c r="A19" s="191" t="s">
        <v>302</v>
      </c>
      <c r="B19" s="184">
        <v>1009.27</v>
      </c>
      <c r="C19" s="184">
        <v>1021.06</v>
      </c>
      <c r="D19" s="192" t="s">
        <v>303</v>
      </c>
      <c r="E19" s="184">
        <v>1101.83</v>
      </c>
      <c r="F19" s="190">
        <v>1257.8399999999999</v>
      </c>
    </row>
    <row r="20" spans="1:6" ht="30" customHeight="1">
      <c r="A20" s="191" t="s">
        <v>304</v>
      </c>
      <c r="B20" s="184"/>
      <c r="C20" s="184"/>
      <c r="D20" s="192" t="s">
        <v>305</v>
      </c>
      <c r="E20" s="184"/>
      <c r="F20" s="190"/>
    </row>
    <row r="21" spans="1:6" ht="30" customHeight="1">
      <c r="A21" s="191" t="s">
        <v>306</v>
      </c>
      <c r="B21" s="184">
        <v>42.3</v>
      </c>
      <c r="C21" s="184">
        <v>351.12</v>
      </c>
      <c r="D21" s="192" t="s">
        <v>307</v>
      </c>
      <c r="E21" s="184"/>
      <c r="F21" s="190"/>
    </row>
    <row r="22" spans="1:6" ht="30" customHeight="1">
      <c r="A22" s="188" t="s">
        <v>308</v>
      </c>
      <c r="B22" s="184">
        <v>985.46</v>
      </c>
      <c r="C22" s="184">
        <v>985.46</v>
      </c>
      <c r="E22" s="184"/>
      <c r="F22" s="190"/>
    </row>
    <row r="23" spans="1:6" ht="48.75" customHeight="1">
      <c r="A23" s="44" t="s">
        <v>263</v>
      </c>
      <c r="B23" s="45" t="s">
        <v>8</v>
      </c>
      <c r="C23" s="46" t="s">
        <v>309</v>
      </c>
      <c r="D23" s="45" t="s">
        <v>235</v>
      </c>
      <c r="E23" s="46" t="s">
        <v>310</v>
      </c>
      <c r="F23" s="195" t="s">
        <v>237</v>
      </c>
    </row>
  </sheetData>
  <mergeCells count="1">
    <mergeCell ref="A1:F1"/>
  </mergeCells>
  <phoneticPr fontId="27" type="noConversion"/>
  <pageMargins left="0.83888888888888902" right="0.22916666666666699" top="0.68888888888888899" bottom="0.37916666666666698" header="0.5" footer="0.31874999999999998"/>
  <pageSetup paperSize="9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E15" sqref="E15"/>
    </sheetView>
  </sheetViews>
  <sheetFormatPr defaultColWidth="9" defaultRowHeight="13.5"/>
  <cols>
    <col min="1" max="1" width="23.125" style="148" customWidth="1"/>
    <col min="2" max="2" width="7.25" style="148" customWidth="1"/>
    <col min="3" max="3" width="10.875" style="148" customWidth="1"/>
    <col min="4" max="4" width="20.625" style="148" customWidth="1"/>
    <col min="5" max="5" width="9.125" style="148" customWidth="1"/>
    <col min="6" max="6" width="13" style="148" customWidth="1"/>
    <col min="7" max="16384" width="9" style="148"/>
  </cols>
  <sheetData>
    <row r="1" spans="1:6" ht="26.1" customHeight="1">
      <c r="A1" s="607" t="s">
        <v>311</v>
      </c>
      <c r="B1" s="607"/>
      <c r="C1" s="607"/>
      <c r="D1" s="607"/>
      <c r="E1" s="607"/>
      <c r="F1" s="607"/>
    </row>
    <row r="2" spans="1:6" ht="24" customHeight="1">
      <c r="A2" s="149" t="s">
        <v>312</v>
      </c>
      <c r="B2" s="149" t="s">
        <v>312</v>
      </c>
      <c r="C2" s="149" t="s">
        <v>313</v>
      </c>
      <c r="D2" s="149" t="s">
        <v>312</v>
      </c>
      <c r="E2" s="149" t="s">
        <v>312</v>
      </c>
      <c r="F2" s="150" t="s">
        <v>312</v>
      </c>
    </row>
    <row r="3" spans="1:6" ht="26.1" customHeight="1">
      <c r="A3" s="608" t="s">
        <v>239</v>
      </c>
      <c r="B3" s="608"/>
      <c r="C3" s="608"/>
      <c r="D3" s="151" t="s">
        <v>312</v>
      </c>
      <c r="E3" s="151" t="s">
        <v>312</v>
      </c>
      <c r="F3" s="152" t="s">
        <v>314</v>
      </c>
    </row>
    <row r="4" spans="1:6" ht="42" customHeight="1">
      <c r="A4" s="153" t="s">
        <v>315</v>
      </c>
      <c r="B4" s="154" t="s">
        <v>316</v>
      </c>
      <c r="C4" s="154" t="s">
        <v>317</v>
      </c>
      <c r="D4" s="154" t="s">
        <v>315</v>
      </c>
      <c r="E4" s="154" t="s">
        <v>316</v>
      </c>
      <c r="F4" s="155" t="s">
        <v>317</v>
      </c>
    </row>
    <row r="5" spans="1:6" ht="29.1" customHeight="1">
      <c r="A5" s="156" t="s">
        <v>318</v>
      </c>
      <c r="B5" s="157" t="s">
        <v>312</v>
      </c>
      <c r="C5" s="157" t="s">
        <v>312</v>
      </c>
      <c r="D5" s="158" t="s">
        <v>319</v>
      </c>
      <c r="E5" s="157" t="s">
        <v>312</v>
      </c>
      <c r="F5" s="159" t="s">
        <v>312</v>
      </c>
    </row>
    <row r="6" spans="1:6" ht="26.1" customHeight="1">
      <c r="A6" s="160" t="s">
        <v>320</v>
      </c>
      <c r="B6" s="161" t="s">
        <v>321</v>
      </c>
      <c r="C6" s="162"/>
      <c r="D6" s="163" t="s">
        <v>322</v>
      </c>
      <c r="E6" s="161" t="s">
        <v>323</v>
      </c>
      <c r="F6" s="164">
        <v>88.43</v>
      </c>
    </row>
    <row r="7" spans="1:6" ht="26.1" customHeight="1">
      <c r="A7" s="160" t="s">
        <v>324</v>
      </c>
      <c r="B7" s="161" t="s">
        <v>325</v>
      </c>
      <c r="C7" s="162">
        <v>152.4</v>
      </c>
      <c r="D7" s="163" t="s">
        <v>326</v>
      </c>
      <c r="E7" s="161" t="s">
        <v>327</v>
      </c>
      <c r="F7" s="165"/>
    </row>
    <row r="8" spans="1:6" ht="26.1" customHeight="1">
      <c r="A8" s="160" t="s">
        <v>328</v>
      </c>
      <c r="B8" s="161" t="s">
        <v>329</v>
      </c>
      <c r="C8" s="166" t="s">
        <v>330</v>
      </c>
      <c r="D8" s="163" t="s">
        <v>331</v>
      </c>
      <c r="E8" s="161" t="s">
        <v>332</v>
      </c>
      <c r="F8" s="164">
        <v>88.43</v>
      </c>
    </row>
    <row r="9" spans="1:6" ht="26.1" customHeight="1">
      <c r="A9" s="160" t="s">
        <v>333</v>
      </c>
      <c r="B9" s="161" t="s">
        <v>334</v>
      </c>
      <c r="C9" s="162">
        <v>551.07000000000005</v>
      </c>
      <c r="D9" s="167" t="s">
        <v>335</v>
      </c>
      <c r="E9" s="161" t="s">
        <v>336</v>
      </c>
      <c r="F9" s="168"/>
    </row>
    <row r="10" spans="1:6" ht="26.1" customHeight="1">
      <c r="A10" s="160" t="s">
        <v>337</v>
      </c>
      <c r="B10" s="161" t="s">
        <v>338</v>
      </c>
      <c r="C10" s="162">
        <v>11.53</v>
      </c>
      <c r="D10" s="167" t="s">
        <v>339</v>
      </c>
      <c r="E10" s="161" t="s">
        <v>340</v>
      </c>
      <c r="F10" s="168"/>
    </row>
    <row r="11" spans="1:6" ht="26.1" customHeight="1">
      <c r="A11" s="160" t="s">
        <v>341</v>
      </c>
      <c r="B11" s="161" t="s">
        <v>342</v>
      </c>
      <c r="C11" s="166" t="s">
        <v>343</v>
      </c>
      <c r="D11" s="167" t="s">
        <v>344</v>
      </c>
      <c r="E11" s="161" t="s">
        <v>345</v>
      </c>
      <c r="F11" s="168"/>
    </row>
    <row r="12" spans="1:6" ht="26.1" customHeight="1">
      <c r="A12" s="169" t="s">
        <v>312</v>
      </c>
      <c r="B12" s="161" t="s">
        <v>312</v>
      </c>
      <c r="C12" s="170"/>
      <c r="D12" s="171" t="s">
        <v>346</v>
      </c>
      <c r="E12" s="161" t="s">
        <v>347</v>
      </c>
      <c r="F12" s="168"/>
    </row>
    <row r="13" spans="1:6" ht="26.1" customHeight="1">
      <c r="A13" s="160" t="s">
        <v>348</v>
      </c>
      <c r="B13" s="161" t="s">
        <v>349</v>
      </c>
      <c r="C13" s="162"/>
      <c r="D13" s="170" t="s">
        <v>312</v>
      </c>
      <c r="E13" s="161"/>
      <c r="F13" s="168"/>
    </row>
    <row r="14" spans="1:6" ht="26.1" customHeight="1">
      <c r="A14" s="160" t="s">
        <v>350</v>
      </c>
      <c r="B14" s="161" t="s">
        <v>351</v>
      </c>
      <c r="C14" s="162">
        <v>3.28</v>
      </c>
      <c r="D14" s="170" t="s">
        <v>312</v>
      </c>
      <c r="E14" s="161"/>
      <c r="F14" s="168"/>
    </row>
    <row r="15" spans="1:6" ht="26.1" customHeight="1">
      <c r="A15" s="160" t="s">
        <v>352</v>
      </c>
      <c r="B15" s="161" t="s">
        <v>353</v>
      </c>
      <c r="C15" s="162">
        <v>191.96</v>
      </c>
      <c r="D15" s="163" t="s">
        <v>354</v>
      </c>
      <c r="E15" s="161" t="s">
        <v>355</v>
      </c>
      <c r="F15" s="172">
        <v>88.43</v>
      </c>
    </row>
    <row r="16" spans="1:6" ht="26.1" customHeight="1">
      <c r="A16" s="160" t="s">
        <v>356</v>
      </c>
      <c r="B16" s="161" t="s">
        <v>357</v>
      </c>
      <c r="C16" s="162">
        <v>10.66</v>
      </c>
      <c r="D16" s="163" t="s">
        <v>312</v>
      </c>
      <c r="E16" s="161" t="s">
        <v>312</v>
      </c>
      <c r="F16" s="173"/>
    </row>
    <row r="17" spans="1:6" ht="26.1" customHeight="1">
      <c r="A17" s="160" t="s">
        <v>358</v>
      </c>
      <c r="B17" s="161" t="s">
        <v>359</v>
      </c>
      <c r="C17" s="170" t="s">
        <v>360</v>
      </c>
      <c r="D17" s="163" t="s">
        <v>312</v>
      </c>
      <c r="E17" s="161" t="s">
        <v>312</v>
      </c>
      <c r="F17" s="173" t="s">
        <v>312</v>
      </c>
    </row>
    <row r="18" spans="1:6" ht="26.1" customHeight="1">
      <c r="A18" s="160" t="s">
        <v>361</v>
      </c>
      <c r="B18" s="161" t="s">
        <v>362</v>
      </c>
      <c r="C18" s="174" t="s">
        <v>312</v>
      </c>
      <c r="D18" s="174" t="s">
        <v>312</v>
      </c>
      <c r="E18" s="174" t="s">
        <v>312</v>
      </c>
      <c r="F18" s="173" t="s">
        <v>312</v>
      </c>
    </row>
    <row r="19" spans="1:6" ht="26.1" customHeight="1">
      <c r="A19" s="160" t="s">
        <v>363</v>
      </c>
      <c r="B19" s="161" t="s">
        <v>364</v>
      </c>
      <c r="C19" s="174" t="s">
        <v>365</v>
      </c>
      <c r="D19" s="174" t="s">
        <v>312</v>
      </c>
      <c r="E19" s="174" t="s">
        <v>312</v>
      </c>
      <c r="F19" s="173" t="s">
        <v>312</v>
      </c>
    </row>
    <row r="20" spans="1:6" ht="26.1" customHeight="1">
      <c r="A20" s="160" t="s">
        <v>366</v>
      </c>
      <c r="B20" s="161" t="s">
        <v>367</v>
      </c>
      <c r="C20" s="174" t="s">
        <v>368</v>
      </c>
      <c r="E20" s="174" t="s">
        <v>312</v>
      </c>
      <c r="F20" s="173" t="s">
        <v>312</v>
      </c>
    </row>
    <row r="21" spans="1:6" ht="26.1" customHeight="1">
      <c r="A21" s="160" t="s">
        <v>369</v>
      </c>
      <c r="B21" s="161" t="s">
        <v>370</v>
      </c>
      <c r="C21" s="174" t="s">
        <v>371</v>
      </c>
      <c r="D21" s="174" t="s">
        <v>312</v>
      </c>
      <c r="E21" s="174" t="s">
        <v>312</v>
      </c>
      <c r="F21" s="173" t="s">
        <v>312</v>
      </c>
    </row>
    <row r="22" spans="1:6" s="3" customFormat="1" ht="48.75" customHeight="1">
      <c r="A22" s="175" t="s">
        <v>263</v>
      </c>
      <c r="B22" s="176" t="s">
        <v>372</v>
      </c>
      <c r="C22" s="177" t="s">
        <v>309</v>
      </c>
      <c r="D22" s="176" t="s">
        <v>235</v>
      </c>
      <c r="E22" s="177" t="s">
        <v>310</v>
      </c>
      <c r="F22" s="178" t="s">
        <v>237</v>
      </c>
    </row>
  </sheetData>
  <mergeCells count="2">
    <mergeCell ref="A1:F1"/>
    <mergeCell ref="A3:C3"/>
  </mergeCells>
  <phoneticPr fontId="27" type="noConversion"/>
  <pageMargins left="0.80902777777777801" right="0.26874999999999999" top="0.57916666666666705" bottom="0.43888888888888899" header="0.5" footer="0.36875000000000002"/>
  <pageSetup paperSize="9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U160"/>
  <sheetViews>
    <sheetView topLeftCell="A139" workbookViewId="0">
      <selection activeCell="K17" sqref="K17"/>
    </sheetView>
  </sheetViews>
  <sheetFormatPr defaultColWidth="9" defaultRowHeight="14.25"/>
  <cols>
    <col min="1" max="1" width="28.875" customWidth="1"/>
    <col min="2" max="2" width="5.625" customWidth="1"/>
    <col min="3" max="3" width="9.75" customWidth="1"/>
    <col min="4" max="4" width="10.25" customWidth="1"/>
    <col min="5" max="9" width="7" customWidth="1"/>
    <col min="10" max="10" width="15.75" customWidth="1"/>
    <col min="256" max="16384" width="9" style="3"/>
  </cols>
  <sheetData>
    <row r="1" spans="1:10" ht="22.5">
      <c r="A1" s="539" t="s">
        <v>373</v>
      </c>
      <c r="B1" s="539"/>
      <c r="C1" s="539"/>
      <c r="D1" s="539"/>
      <c r="E1" s="539"/>
      <c r="F1" s="539"/>
      <c r="G1" s="539"/>
      <c r="H1" s="539"/>
      <c r="I1" s="539"/>
      <c r="J1" s="539"/>
    </row>
    <row r="2" spans="1:10" ht="30" customHeight="1">
      <c r="A2" s="144"/>
      <c r="B2" s="540" t="s">
        <v>774</v>
      </c>
      <c r="C2" s="540"/>
      <c r="D2" s="540"/>
      <c r="E2" s="540"/>
      <c r="F2" s="540"/>
      <c r="G2" s="540"/>
      <c r="H2" s="540"/>
      <c r="J2" t="s">
        <v>187</v>
      </c>
    </row>
    <row r="3" spans="1:10" ht="24.95" customHeight="1">
      <c r="A3" s="611" t="s">
        <v>374</v>
      </c>
      <c r="B3" s="611" t="s">
        <v>375</v>
      </c>
      <c r="C3" s="613" t="s">
        <v>376</v>
      </c>
      <c r="D3" s="613" t="s">
        <v>377</v>
      </c>
      <c r="E3" s="609" t="s">
        <v>378</v>
      </c>
      <c r="F3" s="610"/>
      <c r="G3" s="610"/>
      <c r="H3" s="610"/>
      <c r="I3" s="610"/>
      <c r="J3" s="145" t="s">
        <v>379</v>
      </c>
    </row>
    <row r="4" spans="1:10" ht="24.95" customHeight="1">
      <c r="A4" s="612"/>
      <c r="B4" s="612"/>
      <c r="C4" s="614"/>
      <c r="D4" s="614"/>
      <c r="E4" s="52" t="s">
        <v>380</v>
      </c>
      <c r="F4" s="52" t="s">
        <v>381</v>
      </c>
      <c r="G4" s="52" t="s">
        <v>382</v>
      </c>
      <c r="H4" s="52" t="s">
        <v>383</v>
      </c>
      <c r="I4" s="52" t="s">
        <v>384</v>
      </c>
      <c r="J4" s="52"/>
    </row>
    <row r="5" spans="1:10" ht="15" customHeight="1">
      <c r="A5" s="341" t="s">
        <v>385</v>
      </c>
      <c r="B5" s="20"/>
      <c r="C5" s="18">
        <v>7780</v>
      </c>
      <c r="D5" s="18">
        <v>7780</v>
      </c>
      <c r="E5" s="19" t="s">
        <v>380</v>
      </c>
      <c r="F5" s="19"/>
      <c r="G5" s="19"/>
      <c r="H5" s="19"/>
      <c r="I5" s="19"/>
      <c r="J5" s="19"/>
    </row>
    <row r="6" spans="1:10" ht="15" customHeight="1">
      <c r="A6" s="341" t="s">
        <v>386</v>
      </c>
      <c r="B6" s="20"/>
      <c r="C6" s="18">
        <v>2000</v>
      </c>
      <c r="D6" s="18">
        <v>2000</v>
      </c>
      <c r="E6" s="19" t="s">
        <v>380</v>
      </c>
      <c r="F6" s="19"/>
      <c r="G6" s="19"/>
      <c r="H6" s="19"/>
      <c r="I6" s="19"/>
      <c r="J6" s="19"/>
    </row>
    <row r="7" spans="1:10" ht="15" customHeight="1">
      <c r="A7" s="341" t="s">
        <v>387</v>
      </c>
      <c r="B7" s="20"/>
      <c r="C7" s="18">
        <v>2250</v>
      </c>
      <c r="D7" s="18">
        <v>2250</v>
      </c>
      <c r="E7" s="19" t="s">
        <v>380</v>
      </c>
      <c r="F7" s="19"/>
      <c r="G7" s="19"/>
      <c r="H7" s="19"/>
      <c r="I7" s="19"/>
      <c r="J7" s="19"/>
    </row>
    <row r="8" spans="1:10" ht="15" customHeight="1">
      <c r="A8" s="341" t="s">
        <v>388</v>
      </c>
      <c r="B8" s="20"/>
      <c r="C8" s="18">
        <v>2500</v>
      </c>
      <c r="D8" s="18">
        <v>2500</v>
      </c>
      <c r="E8" s="19" t="s">
        <v>380</v>
      </c>
      <c r="F8" s="19"/>
      <c r="G8" s="19"/>
      <c r="H8" s="19"/>
      <c r="I8" s="19"/>
      <c r="J8" s="19"/>
    </row>
    <row r="9" spans="1:10" ht="15" customHeight="1">
      <c r="A9" s="341" t="s">
        <v>389</v>
      </c>
      <c r="B9" s="20"/>
      <c r="C9" s="18">
        <v>750</v>
      </c>
      <c r="D9" s="18">
        <v>750</v>
      </c>
      <c r="E9" s="19" t="s">
        <v>380</v>
      </c>
      <c r="F9" s="19"/>
      <c r="G9" s="19"/>
      <c r="H9" s="19"/>
      <c r="I9" s="19"/>
      <c r="J9" s="19"/>
    </row>
    <row r="10" spans="1:10" ht="15" customHeight="1">
      <c r="A10" s="341" t="s">
        <v>390</v>
      </c>
      <c r="B10" s="20"/>
      <c r="C10" s="18">
        <v>1080</v>
      </c>
      <c r="D10" s="18">
        <v>1080</v>
      </c>
      <c r="E10" s="19" t="s">
        <v>380</v>
      </c>
      <c r="F10" s="19"/>
      <c r="G10" s="19"/>
      <c r="H10" s="19"/>
      <c r="I10" s="19"/>
      <c r="J10" s="19"/>
    </row>
    <row r="11" spans="1:10" ht="15" customHeight="1">
      <c r="A11" s="341" t="s">
        <v>391</v>
      </c>
      <c r="B11" s="20"/>
      <c r="C11" s="18">
        <v>5175</v>
      </c>
      <c r="D11" s="18">
        <v>5175</v>
      </c>
      <c r="E11" s="19" t="s">
        <v>380</v>
      </c>
      <c r="F11" s="19"/>
      <c r="G11" s="19"/>
      <c r="H11" s="19"/>
      <c r="I11" s="19"/>
      <c r="J11" s="19"/>
    </row>
    <row r="12" spans="1:10" ht="15" customHeight="1">
      <c r="A12" s="341" t="s">
        <v>392</v>
      </c>
      <c r="B12" s="20"/>
      <c r="C12" s="18">
        <v>1120</v>
      </c>
      <c r="D12" s="18">
        <v>1120</v>
      </c>
      <c r="E12" s="19" t="s">
        <v>380</v>
      </c>
      <c r="F12" s="19"/>
      <c r="G12" s="19"/>
      <c r="H12" s="19"/>
      <c r="I12" s="19"/>
      <c r="J12" s="19"/>
    </row>
    <row r="13" spans="1:10" ht="15" customHeight="1">
      <c r="A13" s="341" t="s">
        <v>393</v>
      </c>
      <c r="B13" s="20"/>
      <c r="C13" s="18">
        <v>1600</v>
      </c>
      <c r="D13" s="18">
        <v>1600</v>
      </c>
      <c r="E13" s="19" t="s">
        <v>380</v>
      </c>
      <c r="F13" s="19"/>
      <c r="G13" s="19"/>
      <c r="H13" s="19"/>
      <c r="I13" s="19"/>
      <c r="J13" s="19"/>
    </row>
    <row r="14" spans="1:10" ht="15" customHeight="1">
      <c r="A14" s="341" t="s">
        <v>394</v>
      </c>
      <c r="B14" s="20"/>
      <c r="C14" s="18">
        <v>265</v>
      </c>
      <c r="D14" s="18">
        <v>265</v>
      </c>
      <c r="E14" s="19" t="s">
        <v>380</v>
      </c>
      <c r="F14" s="19"/>
      <c r="G14" s="19"/>
      <c r="H14" s="19"/>
      <c r="I14" s="19"/>
      <c r="J14" s="19"/>
    </row>
    <row r="15" spans="1:10" ht="15" customHeight="1">
      <c r="A15" s="341" t="s">
        <v>395</v>
      </c>
      <c r="B15" s="20"/>
      <c r="C15" s="18">
        <v>3000</v>
      </c>
      <c r="D15" s="18">
        <v>3000</v>
      </c>
      <c r="E15" s="19" t="s">
        <v>380</v>
      </c>
      <c r="F15" s="19"/>
      <c r="G15" s="19"/>
      <c r="H15" s="19"/>
      <c r="I15" s="19"/>
      <c r="J15" s="19"/>
    </row>
    <row r="16" spans="1:10" ht="15" customHeight="1">
      <c r="A16" s="341" t="s">
        <v>396</v>
      </c>
      <c r="B16" s="20"/>
      <c r="C16" s="18">
        <v>650</v>
      </c>
      <c r="D16" s="18">
        <v>650</v>
      </c>
      <c r="E16" s="19" t="s">
        <v>380</v>
      </c>
      <c r="F16" s="19"/>
      <c r="G16" s="19"/>
      <c r="H16" s="19"/>
      <c r="I16" s="19"/>
      <c r="J16" s="19"/>
    </row>
    <row r="17" spans="1:10" ht="15" customHeight="1">
      <c r="A17" s="341" t="s">
        <v>397</v>
      </c>
      <c r="B17" s="20"/>
      <c r="C17" s="18">
        <v>2200</v>
      </c>
      <c r="D17" s="18">
        <v>2200</v>
      </c>
      <c r="E17" s="19" t="s">
        <v>380</v>
      </c>
      <c r="F17" s="19"/>
      <c r="G17" s="19"/>
      <c r="H17" s="19"/>
      <c r="I17" s="19"/>
      <c r="J17" s="19"/>
    </row>
    <row r="18" spans="1:10" ht="15" customHeight="1">
      <c r="A18" s="341" t="s">
        <v>398</v>
      </c>
      <c r="B18" s="20"/>
      <c r="C18" s="18">
        <v>41500</v>
      </c>
      <c r="D18" s="18">
        <v>41500</v>
      </c>
      <c r="E18" s="19" t="s">
        <v>380</v>
      </c>
      <c r="F18" s="19"/>
      <c r="G18" s="19"/>
      <c r="H18" s="19"/>
      <c r="I18" s="19"/>
      <c r="J18" s="19"/>
    </row>
    <row r="19" spans="1:10" ht="15" customHeight="1">
      <c r="A19" s="341" t="s">
        <v>399</v>
      </c>
      <c r="B19" s="20"/>
      <c r="C19" s="18">
        <v>13800</v>
      </c>
      <c r="D19" s="18">
        <v>13800</v>
      </c>
      <c r="E19" s="19" t="s">
        <v>380</v>
      </c>
      <c r="F19" s="19"/>
      <c r="G19" s="19"/>
      <c r="H19" s="19"/>
      <c r="I19" s="19"/>
      <c r="J19" s="19"/>
    </row>
    <row r="20" spans="1:10" ht="15" customHeight="1">
      <c r="A20" s="341" t="s">
        <v>400</v>
      </c>
      <c r="B20" s="20"/>
      <c r="C20" s="18">
        <v>22191.5</v>
      </c>
      <c r="D20" s="18">
        <v>22191.5</v>
      </c>
      <c r="E20" s="19" t="s">
        <v>380</v>
      </c>
      <c r="F20" s="19"/>
      <c r="G20" s="19"/>
      <c r="H20" s="19"/>
      <c r="I20" s="19"/>
      <c r="J20" s="19"/>
    </row>
    <row r="21" spans="1:10" ht="15" customHeight="1">
      <c r="A21" s="341" t="s">
        <v>401</v>
      </c>
      <c r="B21" s="20"/>
      <c r="C21" s="18">
        <v>4500</v>
      </c>
      <c r="D21" s="18">
        <v>4500</v>
      </c>
      <c r="E21" s="19" t="s">
        <v>380</v>
      </c>
      <c r="F21" s="19"/>
      <c r="G21" s="19"/>
      <c r="H21" s="19"/>
      <c r="I21" s="19"/>
      <c r="J21" s="19"/>
    </row>
    <row r="22" spans="1:10" ht="15" customHeight="1">
      <c r="A22" s="341" t="s">
        <v>402</v>
      </c>
      <c r="B22" s="20"/>
      <c r="C22" s="18">
        <v>10000</v>
      </c>
      <c r="D22" s="18">
        <v>10000</v>
      </c>
      <c r="E22" s="19" t="s">
        <v>380</v>
      </c>
      <c r="F22" s="19"/>
      <c r="G22" s="19"/>
      <c r="H22" s="19"/>
      <c r="I22" s="19"/>
      <c r="J22" s="19"/>
    </row>
    <row r="23" spans="1:10" ht="15" customHeight="1">
      <c r="A23" s="341" t="s">
        <v>403</v>
      </c>
      <c r="B23" s="20"/>
      <c r="C23" s="18">
        <v>50000</v>
      </c>
      <c r="D23" s="18">
        <v>50000</v>
      </c>
      <c r="E23" s="19" t="s">
        <v>380</v>
      </c>
      <c r="F23" s="19"/>
      <c r="G23" s="19"/>
      <c r="H23" s="19"/>
      <c r="I23" s="19"/>
      <c r="J23" s="19"/>
    </row>
    <row r="24" spans="1:10" ht="15" customHeight="1">
      <c r="A24" s="341" t="s">
        <v>404</v>
      </c>
      <c r="B24" s="20"/>
      <c r="C24" s="18">
        <v>20520</v>
      </c>
      <c r="D24" s="18">
        <v>20520</v>
      </c>
      <c r="E24" s="19" t="s">
        <v>380</v>
      </c>
      <c r="F24" s="19"/>
      <c r="G24" s="19"/>
      <c r="H24" s="19"/>
      <c r="I24" s="19"/>
      <c r="J24" s="19"/>
    </row>
    <row r="25" spans="1:10" ht="15" customHeight="1">
      <c r="A25" s="341" t="s">
        <v>405</v>
      </c>
      <c r="B25" s="20"/>
      <c r="C25" s="18">
        <v>49105.07</v>
      </c>
      <c r="D25" s="18">
        <v>49105.07</v>
      </c>
      <c r="E25" s="19" t="s">
        <v>380</v>
      </c>
      <c r="F25" s="19"/>
      <c r="G25" s="19"/>
      <c r="H25" s="19"/>
      <c r="I25" s="19"/>
      <c r="J25" s="19"/>
    </row>
    <row r="26" spans="1:10" ht="15" customHeight="1">
      <c r="A26" s="341" t="s">
        <v>406</v>
      </c>
      <c r="B26" s="20"/>
      <c r="C26" s="18">
        <v>5656</v>
      </c>
      <c r="D26" s="18">
        <v>5656</v>
      </c>
      <c r="E26" s="19" t="s">
        <v>380</v>
      </c>
      <c r="F26" s="19"/>
      <c r="G26" s="19"/>
      <c r="H26" s="19"/>
      <c r="I26" s="19"/>
      <c r="J26" s="19"/>
    </row>
    <row r="27" spans="1:10" ht="15" customHeight="1">
      <c r="A27" s="341" t="s">
        <v>407</v>
      </c>
      <c r="B27" s="20"/>
      <c r="C27" s="18">
        <v>21650</v>
      </c>
      <c r="D27" s="18">
        <v>21650</v>
      </c>
      <c r="E27" s="19" t="s">
        <v>380</v>
      </c>
      <c r="F27" s="19"/>
      <c r="G27" s="19"/>
      <c r="H27" s="19"/>
      <c r="I27" s="19"/>
      <c r="J27" s="19"/>
    </row>
    <row r="28" spans="1:10" ht="15" customHeight="1">
      <c r="A28" s="341" t="s">
        <v>408</v>
      </c>
      <c r="B28" s="20"/>
      <c r="C28" s="18">
        <v>55235</v>
      </c>
      <c r="D28" s="18">
        <v>55235</v>
      </c>
      <c r="E28" s="19" t="s">
        <v>380</v>
      </c>
      <c r="F28" s="19"/>
      <c r="G28" s="19"/>
      <c r="H28" s="19"/>
      <c r="I28" s="19"/>
      <c r="J28" s="19"/>
    </row>
    <row r="29" spans="1:10" ht="15" customHeight="1">
      <c r="A29" s="341" t="s">
        <v>409</v>
      </c>
      <c r="B29" s="20"/>
      <c r="C29" s="18">
        <v>49500</v>
      </c>
      <c r="D29" s="18">
        <v>49500</v>
      </c>
      <c r="E29" s="19" t="s">
        <v>380</v>
      </c>
      <c r="F29" s="19"/>
      <c r="G29" s="19"/>
      <c r="H29" s="19"/>
      <c r="I29" s="19"/>
      <c r="J29" s="19"/>
    </row>
    <row r="30" spans="1:10" ht="15" customHeight="1">
      <c r="A30" s="341" t="s">
        <v>410</v>
      </c>
      <c r="B30" s="20"/>
      <c r="C30" s="18">
        <v>10000</v>
      </c>
      <c r="D30" s="18">
        <v>10000</v>
      </c>
      <c r="E30" s="19" t="s">
        <v>380</v>
      </c>
      <c r="F30" s="19"/>
      <c r="G30" s="19"/>
      <c r="H30" s="19"/>
      <c r="I30" s="19"/>
      <c r="J30" s="19"/>
    </row>
    <row r="31" spans="1:10" ht="15" customHeight="1">
      <c r="A31" s="341" t="s">
        <v>411</v>
      </c>
      <c r="B31" s="20"/>
      <c r="C31" s="18">
        <v>25000</v>
      </c>
      <c r="D31" s="18">
        <v>25000</v>
      </c>
      <c r="E31" s="19" t="s">
        <v>380</v>
      </c>
      <c r="F31" s="19"/>
      <c r="G31" s="19"/>
      <c r="H31" s="19"/>
      <c r="I31" s="19"/>
      <c r="J31" s="19"/>
    </row>
    <row r="32" spans="1:10" ht="15" customHeight="1">
      <c r="A32" s="341" t="s">
        <v>412</v>
      </c>
      <c r="B32" s="20"/>
      <c r="C32" s="18">
        <v>52500</v>
      </c>
      <c r="D32" s="18">
        <v>52500</v>
      </c>
      <c r="E32" s="19" t="s">
        <v>380</v>
      </c>
      <c r="F32" s="19"/>
      <c r="G32" s="19"/>
      <c r="H32" s="19"/>
      <c r="I32" s="19"/>
      <c r="J32" s="19"/>
    </row>
    <row r="33" spans="1:10" ht="15" customHeight="1">
      <c r="A33" s="341" t="s">
        <v>413</v>
      </c>
      <c r="B33" s="20"/>
      <c r="C33" s="18">
        <v>26296.799999999999</v>
      </c>
      <c r="D33" s="18">
        <v>26296.799999999999</v>
      </c>
      <c r="E33" s="19" t="s">
        <v>380</v>
      </c>
      <c r="F33" s="19"/>
      <c r="G33" s="19"/>
      <c r="H33" s="19"/>
      <c r="I33" s="19"/>
      <c r="J33" s="19"/>
    </row>
    <row r="34" spans="1:10" ht="15" customHeight="1">
      <c r="A34" s="341" t="s">
        <v>414</v>
      </c>
      <c r="B34" s="20"/>
      <c r="C34" s="18">
        <v>946.8</v>
      </c>
      <c r="D34" s="18">
        <v>946.8</v>
      </c>
      <c r="E34" s="19" t="s">
        <v>380</v>
      </c>
      <c r="F34" s="19"/>
      <c r="G34" s="19"/>
      <c r="H34" s="19"/>
      <c r="I34" s="19"/>
      <c r="J34" s="19"/>
    </row>
    <row r="35" spans="1:10" ht="15" customHeight="1">
      <c r="A35" s="341" t="s">
        <v>415</v>
      </c>
      <c r="B35" s="20"/>
      <c r="C35" s="18">
        <v>7391.6</v>
      </c>
      <c r="D35" s="18">
        <v>7391.6</v>
      </c>
      <c r="E35" s="19" t="s">
        <v>380</v>
      </c>
      <c r="F35" s="19"/>
      <c r="G35" s="19"/>
      <c r="H35" s="19"/>
      <c r="I35" s="19"/>
      <c r="J35" s="19"/>
    </row>
    <row r="36" spans="1:10" ht="15" customHeight="1">
      <c r="A36" s="341" t="s">
        <v>416</v>
      </c>
      <c r="B36" s="20"/>
      <c r="C36" s="18">
        <v>210000</v>
      </c>
      <c r="D36" s="18">
        <v>210000</v>
      </c>
      <c r="E36" s="19" t="s">
        <v>380</v>
      </c>
      <c r="F36" s="19"/>
      <c r="G36" s="19"/>
      <c r="H36" s="19"/>
      <c r="I36" s="19"/>
      <c r="J36" s="19"/>
    </row>
    <row r="37" spans="1:10" ht="15" customHeight="1">
      <c r="A37" s="341" t="s">
        <v>417</v>
      </c>
      <c r="B37" s="20"/>
      <c r="C37" s="18">
        <v>13884.5</v>
      </c>
      <c r="D37" s="18">
        <v>13884.5</v>
      </c>
      <c r="E37" s="19" t="s">
        <v>380</v>
      </c>
      <c r="F37" s="19"/>
      <c r="G37" s="19"/>
      <c r="H37" s="19"/>
      <c r="I37" s="19"/>
      <c r="J37" s="19"/>
    </row>
    <row r="38" spans="1:10" ht="15" customHeight="1">
      <c r="A38" s="341" t="s">
        <v>418</v>
      </c>
      <c r="B38" s="20"/>
      <c r="C38" s="18">
        <v>29846</v>
      </c>
      <c r="D38" s="18">
        <v>29846</v>
      </c>
      <c r="E38" s="19" t="s">
        <v>380</v>
      </c>
      <c r="F38" s="19"/>
      <c r="G38" s="19"/>
      <c r="H38" s="19"/>
      <c r="I38" s="19"/>
      <c r="J38" s="19"/>
    </row>
    <row r="39" spans="1:10" ht="15" customHeight="1">
      <c r="A39" s="341" t="s">
        <v>419</v>
      </c>
      <c r="B39" s="20"/>
      <c r="C39" s="18">
        <v>140932.70000000001</v>
      </c>
      <c r="D39" s="18">
        <v>140932.70000000001</v>
      </c>
      <c r="E39" s="19" t="s">
        <v>380</v>
      </c>
      <c r="F39" s="19"/>
      <c r="G39" s="19"/>
      <c r="H39" s="19"/>
      <c r="I39" s="19"/>
      <c r="J39" s="19"/>
    </row>
    <row r="40" spans="1:10" ht="15" customHeight="1">
      <c r="A40" s="341" t="s">
        <v>420</v>
      </c>
      <c r="B40" s="20"/>
      <c r="C40" s="18">
        <v>10000</v>
      </c>
      <c r="D40" s="18">
        <v>10000</v>
      </c>
      <c r="E40" s="19" t="s">
        <v>380</v>
      </c>
      <c r="F40" s="19"/>
      <c r="G40" s="19"/>
      <c r="H40" s="19"/>
      <c r="I40" s="19"/>
      <c r="J40" s="19"/>
    </row>
    <row r="41" spans="1:10" ht="15" customHeight="1">
      <c r="A41" s="341" t="s">
        <v>421</v>
      </c>
      <c r="B41" s="20"/>
      <c r="C41" s="18">
        <v>10540.4</v>
      </c>
      <c r="D41" s="18">
        <v>10540.4</v>
      </c>
      <c r="E41" s="19" t="s">
        <v>380</v>
      </c>
      <c r="F41" s="19"/>
      <c r="G41" s="19"/>
      <c r="H41" s="19"/>
      <c r="I41" s="19"/>
      <c r="J41" s="19"/>
    </row>
    <row r="42" spans="1:10" ht="15" customHeight="1">
      <c r="A42" s="341" t="s">
        <v>422</v>
      </c>
      <c r="B42" s="20"/>
      <c r="C42" s="18">
        <v>6500</v>
      </c>
      <c r="D42" s="18">
        <v>6500</v>
      </c>
      <c r="E42" s="19" t="s">
        <v>380</v>
      </c>
      <c r="F42" s="19"/>
      <c r="G42" s="19"/>
      <c r="H42" s="19"/>
      <c r="I42" s="19"/>
      <c r="J42" s="19"/>
    </row>
    <row r="43" spans="1:10" ht="15" customHeight="1">
      <c r="A43" s="341" t="s">
        <v>423</v>
      </c>
      <c r="B43" s="20"/>
      <c r="C43" s="18">
        <v>3019.4</v>
      </c>
      <c r="D43" s="18">
        <v>3019.4</v>
      </c>
      <c r="E43" s="19" t="s">
        <v>380</v>
      </c>
      <c r="F43" s="19"/>
      <c r="G43" s="19"/>
      <c r="H43" s="19"/>
      <c r="I43" s="19"/>
      <c r="J43" s="19"/>
    </row>
    <row r="44" spans="1:10" ht="15" customHeight="1">
      <c r="A44" s="341" t="s">
        <v>424</v>
      </c>
      <c r="B44" s="20"/>
      <c r="C44" s="18">
        <v>3426.7</v>
      </c>
      <c r="D44" s="18">
        <v>3426.7</v>
      </c>
      <c r="E44" s="19" t="s">
        <v>380</v>
      </c>
      <c r="F44" s="19"/>
      <c r="G44" s="19"/>
      <c r="H44" s="19"/>
      <c r="I44" s="19"/>
      <c r="J44" s="19"/>
    </row>
    <row r="45" spans="1:10" ht="15" customHeight="1">
      <c r="A45" s="341" t="s">
        <v>425</v>
      </c>
      <c r="B45" s="20"/>
      <c r="C45" s="18">
        <v>63246</v>
      </c>
      <c r="D45" s="18">
        <v>63246</v>
      </c>
      <c r="E45" s="19" t="s">
        <v>380</v>
      </c>
      <c r="F45" s="19"/>
      <c r="G45" s="19"/>
      <c r="H45" s="19"/>
      <c r="I45" s="19"/>
      <c r="J45" s="19"/>
    </row>
    <row r="46" spans="1:10" ht="15" customHeight="1">
      <c r="A46" s="341" t="s">
        <v>426</v>
      </c>
      <c r="B46" s="20"/>
      <c r="C46" s="18">
        <v>1700</v>
      </c>
      <c r="D46" s="18">
        <v>1700</v>
      </c>
      <c r="E46" s="19" t="s">
        <v>380</v>
      </c>
      <c r="F46" s="19"/>
      <c r="G46" s="19"/>
      <c r="H46" s="19"/>
      <c r="I46" s="19"/>
      <c r="J46" s="19"/>
    </row>
    <row r="47" spans="1:10" ht="15" customHeight="1">
      <c r="A47" s="341" t="s">
        <v>427</v>
      </c>
      <c r="B47" s="20"/>
      <c r="C47" s="18">
        <v>307531</v>
      </c>
      <c r="D47" s="18">
        <v>307531</v>
      </c>
      <c r="E47" s="19" t="s">
        <v>380</v>
      </c>
      <c r="F47" s="52"/>
      <c r="G47" s="52"/>
      <c r="H47" s="52"/>
      <c r="I47" s="52"/>
      <c r="J47" s="52"/>
    </row>
    <row r="48" spans="1:10" ht="15" customHeight="1">
      <c r="A48" s="341" t="s">
        <v>428</v>
      </c>
      <c r="B48" s="20"/>
      <c r="C48" s="18">
        <v>77922.5</v>
      </c>
      <c r="D48" s="18">
        <v>77922.5</v>
      </c>
      <c r="E48" s="19" t="s">
        <v>380</v>
      </c>
      <c r="F48" s="52"/>
      <c r="G48" s="52"/>
      <c r="H48" s="52"/>
      <c r="I48" s="52"/>
      <c r="J48" s="52"/>
    </row>
    <row r="49" spans="1:10" ht="15" customHeight="1">
      <c r="A49" s="341" t="s">
        <v>429</v>
      </c>
      <c r="B49" s="20"/>
      <c r="C49" s="18">
        <v>4540</v>
      </c>
      <c r="D49" s="18">
        <v>4540</v>
      </c>
      <c r="E49" s="19" t="s">
        <v>380</v>
      </c>
      <c r="F49" s="52"/>
      <c r="G49" s="52"/>
      <c r="H49" s="52"/>
      <c r="I49" s="52"/>
      <c r="J49" s="52"/>
    </row>
    <row r="50" spans="1:10" ht="15" customHeight="1">
      <c r="A50" s="341" t="s">
        <v>430</v>
      </c>
      <c r="B50" s="20"/>
      <c r="C50" s="18">
        <v>26732</v>
      </c>
      <c r="D50" s="18">
        <v>26732</v>
      </c>
      <c r="E50" s="19" t="s">
        <v>380</v>
      </c>
      <c r="F50" s="52"/>
      <c r="G50" s="52"/>
      <c r="H50" s="52"/>
      <c r="I50" s="52"/>
      <c r="J50" s="52"/>
    </row>
    <row r="51" spans="1:10" ht="15" customHeight="1">
      <c r="A51" s="341" t="s">
        <v>431</v>
      </c>
      <c r="B51" s="20"/>
      <c r="C51" s="18">
        <v>1000</v>
      </c>
      <c r="D51" s="18">
        <v>1000</v>
      </c>
      <c r="E51" s="19" t="s">
        <v>380</v>
      </c>
      <c r="F51" s="52"/>
      <c r="G51" s="52"/>
      <c r="H51" s="52"/>
      <c r="I51" s="52"/>
      <c r="J51" s="52"/>
    </row>
    <row r="52" spans="1:10" ht="15" customHeight="1">
      <c r="A52" s="341" t="s">
        <v>432</v>
      </c>
      <c r="B52" s="20"/>
      <c r="C52" s="18">
        <v>45771</v>
      </c>
      <c r="D52" s="18">
        <v>45771</v>
      </c>
      <c r="E52" s="19" t="s">
        <v>380</v>
      </c>
      <c r="F52" s="52"/>
      <c r="G52" s="52"/>
      <c r="H52" s="52"/>
      <c r="I52" s="52"/>
      <c r="J52" s="52"/>
    </row>
    <row r="53" spans="1:10" ht="15" customHeight="1">
      <c r="A53" s="341" t="s">
        <v>433</v>
      </c>
      <c r="B53" s="20"/>
      <c r="C53" s="18">
        <v>3100</v>
      </c>
      <c r="D53" s="18">
        <v>3100</v>
      </c>
      <c r="E53" s="19" t="s">
        <v>380</v>
      </c>
      <c r="F53" s="52"/>
      <c r="G53" s="52"/>
      <c r="H53" s="52"/>
      <c r="I53" s="52"/>
      <c r="J53" s="52"/>
    </row>
    <row r="54" spans="1:10" ht="15" customHeight="1">
      <c r="A54" s="341" t="s">
        <v>434</v>
      </c>
      <c r="B54" s="20"/>
      <c r="C54" s="18">
        <v>678683</v>
      </c>
      <c r="D54" s="18">
        <v>678683</v>
      </c>
      <c r="E54" s="19" t="s">
        <v>380</v>
      </c>
      <c r="F54" s="52"/>
      <c r="G54" s="52"/>
      <c r="H54" s="52"/>
      <c r="I54" s="52"/>
      <c r="J54" s="52"/>
    </row>
    <row r="55" spans="1:10" ht="15" customHeight="1">
      <c r="A55" s="341" t="s">
        <v>435</v>
      </c>
      <c r="B55" s="20"/>
      <c r="C55" s="18">
        <v>680</v>
      </c>
      <c r="D55" s="18">
        <v>680</v>
      </c>
      <c r="E55" s="19" t="s">
        <v>380</v>
      </c>
      <c r="F55" s="52"/>
      <c r="G55" s="52"/>
      <c r="H55" s="52"/>
      <c r="I55" s="52"/>
      <c r="J55" s="52"/>
    </row>
    <row r="56" spans="1:10" ht="15" customHeight="1">
      <c r="A56" s="341" t="s">
        <v>436</v>
      </c>
      <c r="B56" s="20"/>
      <c r="C56" s="18">
        <v>20100</v>
      </c>
      <c r="D56" s="18">
        <v>20100</v>
      </c>
      <c r="E56" s="19" t="s">
        <v>380</v>
      </c>
      <c r="F56" s="52"/>
      <c r="G56" s="52"/>
      <c r="H56" s="52"/>
      <c r="I56" s="52"/>
      <c r="J56" s="52"/>
    </row>
    <row r="57" spans="1:10" ht="15" customHeight="1">
      <c r="A57" s="341" t="s">
        <v>437</v>
      </c>
      <c r="B57" s="20"/>
      <c r="C57" s="18">
        <v>29500</v>
      </c>
      <c r="D57" s="18">
        <v>29500</v>
      </c>
      <c r="E57" s="19" t="s">
        <v>380</v>
      </c>
      <c r="F57" s="52"/>
      <c r="G57" s="52"/>
      <c r="H57" s="52"/>
      <c r="I57" s="52"/>
      <c r="J57" s="52"/>
    </row>
    <row r="58" spans="1:10" ht="15" customHeight="1">
      <c r="A58" s="341" t="s">
        <v>438</v>
      </c>
      <c r="B58" s="20"/>
      <c r="C58" s="18">
        <v>111300.7</v>
      </c>
      <c r="D58" s="18">
        <v>111300.7</v>
      </c>
      <c r="E58" s="19" t="s">
        <v>380</v>
      </c>
      <c r="F58" s="52"/>
      <c r="G58" s="52"/>
      <c r="H58" s="52"/>
      <c r="I58" s="52"/>
      <c r="J58" s="52"/>
    </row>
    <row r="59" spans="1:10" ht="15" customHeight="1">
      <c r="A59" s="341" t="s">
        <v>439</v>
      </c>
      <c r="B59" s="20"/>
      <c r="C59" s="18">
        <v>6780</v>
      </c>
      <c r="D59" s="18">
        <v>6780</v>
      </c>
      <c r="E59" s="19" t="s">
        <v>380</v>
      </c>
      <c r="F59" s="52"/>
      <c r="G59" s="52"/>
      <c r="H59" s="52"/>
      <c r="I59" s="52"/>
      <c r="J59" s="52"/>
    </row>
    <row r="60" spans="1:10" ht="15" customHeight="1">
      <c r="A60" s="341" t="s">
        <v>440</v>
      </c>
      <c r="B60" s="20"/>
      <c r="C60" s="18">
        <v>9876</v>
      </c>
      <c r="D60" s="18">
        <v>9876</v>
      </c>
      <c r="E60" s="19" t="s">
        <v>380</v>
      </c>
      <c r="F60" s="52"/>
      <c r="G60" s="52"/>
      <c r="H60" s="52"/>
      <c r="I60" s="52"/>
      <c r="J60" s="52"/>
    </row>
    <row r="61" spans="1:10" ht="15" customHeight="1">
      <c r="A61" s="341" t="s">
        <v>441</v>
      </c>
      <c r="B61" s="20"/>
      <c r="C61" s="18">
        <v>1380</v>
      </c>
      <c r="D61" s="18">
        <v>1380</v>
      </c>
      <c r="E61" s="19" t="s">
        <v>380</v>
      </c>
      <c r="F61" s="52"/>
      <c r="G61" s="52"/>
      <c r="H61" s="52"/>
      <c r="I61" s="52"/>
      <c r="J61" s="52"/>
    </row>
    <row r="62" spans="1:10" ht="15" customHeight="1">
      <c r="A62" s="341" t="s">
        <v>442</v>
      </c>
      <c r="B62" s="20"/>
      <c r="C62" s="18">
        <v>59099</v>
      </c>
      <c r="D62" s="18">
        <v>59099</v>
      </c>
      <c r="E62" s="19" t="s">
        <v>380</v>
      </c>
      <c r="F62" s="52"/>
      <c r="G62" s="52"/>
      <c r="H62" s="52"/>
      <c r="I62" s="52"/>
      <c r="J62" s="52"/>
    </row>
    <row r="63" spans="1:10" ht="15" customHeight="1">
      <c r="A63" s="341" t="s">
        <v>443</v>
      </c>
      <c r="B63" s="20"/>
      <c r="C63" s="18">
        <v>18100</v>
      </c>
      <c r="D63" s="18">
        <v>18100</v>
      </c>
      <c r="E63" s="19" t="s">
        <v>380</v>
      </c>
      <c r="F63" s="52"/>
      <c r="G63" s="52"/>
      <c r="H63" s="52"/>
      <c r="I63" s="52"/>
      <c r="J63" s="52"/>
    </row>
    <row r="64" spans="1:10" ht="15" customHeight="1">
      <c r="A64" s="341" t="s">
        <v>444</v>
      </c>
      <c r="B64" s="20"/>
      <c r="C64" s="18">
        <v>18000</v>
      </c>
      <c r="D64" s="18">
        <v>18000</v>
      </c>
      <c r="E64" s="19" t="s">
        <v>380</v>
      </c>
      <c r="F64" s="52"/>
      <c r="G64" s="52"/>
      <c r="H64" s="52"/>
      <c r="I64" s="52"/>
      <c r="J64" s="52"/>
    </row>
    <row r="65" spans="1:10" ht="15" customHeight="1">
      <c r="A65" s="341" t="s">
        <v>445</v>
      </c>
      <c r="B65" s="20"/>
      <c r="C65" s="18">
        <v>47300</v>
      </c>
      <c r="D65" s="18">
        <v>47300</v>
      </c>
      <c r="E65" s="19" t="s">
        <v>380</v>
      </c>
      <c r="F65" s="52"/>
      <c r="G65" s="52"/>
      <c r="H65" s="52"/>
      <c r="I65" s="52"/>
      <c r="J65" s="52"/>
    </row>
    <row r="66" spans="1:10" ht="15" customHeight="1">
      <c r="A66" s="341" t="s">
        <v>446</v>
      </c>
      <c r="B66" s="20"/>
      <c r="C66" s="18">
        <v>828291</v>
      </c>
      <c r="D66" s="18">
        <v>828291</v>
      </c>
      <c r="E66" s="19" t="s">
        <v>380</v>
      </c>
      <c r="F66" s="52"/>
      <c r="G66" s="52"/>
      <c r="H66" s="52"/>
      <c r="I66" s="52"/>
      <c r="J66" s="52"/>
    </row>
    <row r="67" spans="1:10" ht="15" customHeight="1">
      <c r="A67" s="341" t="s">
        <v>447</v>
      </c>
      <c r="B67" s="20"/>
      <c r="C67" s="18">
        <v>800</v>
      </c>
      <c r="D67" s="18">
        <v>800</v>
      </c>
      <c r="E67" s="19" t="s">
        <v>380</v>
      </c>
      <c r="F67" s="52"/>
      <c r="G67" s="52"/>
      <c r="H67" s="52"/>
      <c r="I67" s="52"/>
      <c r="J67" s="52"/>
    </row>
    <row r="68" spans="1:10" ht="15" customHeight="1">
      <c r="A68" s="341" t="s">
        <v>448</v>
      </c>
      <c r="B68" s="20"/>
      <c r="C68" s="18">
        <v>7806</v>
      </c>
      <c r="D68" s="18">
        <v>7806</v>
      </c>
      <c r="E68" s="19" t="s">
        <v>380</v>
      </c>
      <c r="F68" s="52"/>
      <c r="G68" s="52"/>
      <c r="H68" s="52"/>
      <c r="I68" s="52"/>
      <c r="J68" s="52"/>
    </row>
    <row r="69" spans="1:10" ht="15" customHeight="1">
      <c r="A69" s="341" t="s">
        <v>449</v>
      </c>
      <c r="B69" s="20"/>
      <c r="C69" s="18">
        <v>4800</v>
      </c>
      <c r="D69" s="18">
        <v>4800</v>
      </c>
      <c r="E69" s="19" t="s">
        <v>380</v>
      </c>
      <c r="F69" s="52"/>
      <c r="G69" s="52"/>
      <c r="H69" s="52"/>
      <c r="I69" s="52"/>
      <c r="J69" s="52"/>
    </row>
    <row r="70" spans="1:10" ht="15" customHeight="1">
      <c r="A70" s="341" t="s">
        <v>450</v>
      </c>
      <c r="B70" s="20"/>
      <c r="C70" s="18">
        <v>2400</v>
      </c>
      <c r="D70" s="18">
        <v>2400</v>
      </c>
      <c r="E70" s="19" t="s">
        <v>380</v>
      </c>
      <c r="F70" s="52"/>
      <c r="G70" s="52"/>
      <c r="H70" s="52"/>
      <c r="I70" s="52"/>
      <c r="J70" s="52"/>
    </row>
    <row r="71" spans="1:10" ht="15" customHeight="1">
      <c r="A71" s="341" t="s">
        <v>451</v>
      </c>
      <c r="B71" s="20"/>
      <c r="C71" s="18">
        <v>1890</v>
      </c>
      <c r="D71" s="18">
        <v>1890</v>
      </c>
      <c r="E71" s="19" t="s">
        <v>380</v>
      </c>
      <c r="F71" s="52"/>
      <c r="G71" s="52"/>
      <c r="H71" s="52"/>
      <c r="I71" s="52"/>
      <c r="J71" s="52"/>
    </row>
    <row r="72" spans="1:10" ht="15" customHeight="1">
      <c r="A72" s="341" t="s">
        <v>452</v>
      </c>
      <c r="B72" s="20"/>
      <c r="C72" s="18">
        <v>6200</v>
      </c>
      <c r="D72" s="18">
        <v>6200</v>
      </c>
      <c r="E72" s="19" t="s">
        <v>380</v>
      </c>
      <c r="F72" s="52"/>
      <c r="G72" s="52"/>
      <c r="H72" s="52"/>
      <c r="I72" s="52"/>
      <c r="J72" s="52"/>
    </row>
    <row r="73" spans="1:10" ht="15" customHeight="1">
      <c r="A73" s="341" t="s">
        <v>453</v>
      </c>
      <c r="B73" s="20"/>
      <c r="C73" s="18">
        <v>4880</v>
      </c>
      <c r="D73" s="18">
        <v>4880</v>
      </c>
      <c r="E73" s="19" t="s">
        <v>380</v>
      </c>
      <c r="F73" s="52"/>
      <c r="G73" s="52"/>
      <c r="H73" s="52"/>
      <c r="I73" s="52"/>
      <c r="J73" s="52"/>
    </row>
    <row r="74" spans="1:10" ht="15" customHeight="1">
      <c r="A74" s="341" t="s">
        <v>454</v>
      </c>
      <c r="B74" s="134"/>
      <c r="C74" s="18">
        <v>7800</v>
      </c>
      <c r="D74" s="18">
        <v>7800</v>
      </c>
      <c r="E74" s="19" t="s">
        <v>380</v>
      </c>
      <c r="F74" s="71"/>
      <c r="G74" s="71"/>
      <c r="H74" s="71"/>
      <c r="I74" s="71"/>
      <c r="J74" s="31"/>
    </row>
    <row r="75" spans="1:10" ht="15" customHeight="1">
      <c r="A75" s="341" t="s">
        <v>455</v>
      </c>
      <c r="B75" s="134"/>
      <c r="C75" s="18">
        <v>20000</v>
      </c>
      <c r="D75" s="18">
        <v>20000</v>
      </c>
      <c r="E75" s="19" t="s">
        <v>380</v>
      </c>
      <c r="F75" s="71"/>
      <c r="G75" s="71"/>
      <c r="H75" s="71"/>
      <c r="I75" s="71"/>
      <c r="J75" s="31"/>
    </row>
    <row r="76" spans="1:10" ht="15" customHeight="1">
      <c r="A76" s="341" t="s">
        <v>456</v>
      </c>
      <c r="B76" s="134"/>
      <c r="C76" s="18">
        <v>6800</v>
      </c>
      <c r="D76" s="18">
        <v>6800</v>
      </c>
      <c r="E76" s="19" t="s">
        <v>380</v>
      </c>
      <c r="F76" s="71"/>
      <c r="G76" s="71"/>
      <c r="H76" s="71"/>
      <c r="I76" s="71"/>
      <c r="J76" s="31"/>
    </row>
    <row r="77" spans="1:10" ht="15" customHeight="1">
      <c r="A77" s="341" t="s">
        <v>457</v>
      </c>
      <c r="B77" s="134"/>
      <c r="C77" s="18">
        <v>2100</v>
      </c>
      <c r="D77" s="18">
        <v>2100</v>
      </c>
      <c r="E77" s="19" t="s">
        <v>380</v>
      </c>
      <c r="F77" s="71"/>
      <c r="G77" s="71"/>
      <c r="H77" s="71"/>
      <c r="I77" s="71"/>
      <c r="J77" s="31"/>
    </row>
    <row r="78" spans="1:10" ht="15" customHeight="1">
      <c r="A78" s="341" t="s">
        <v>458</v>
      </c>
      <c r="B78" s="134"/>
      <c r="C78" s="18">
        <v>1000</v>
      </c>
      <c r="D78" s="18">
        <v>1000</v>
      </c>
      <c r="E78" s="19" t="s">
        <v>380</v>
      </c>
      <c r="F78" s="71"/>
      <c r="G78" s="71"/>
      <c r="H78" s="71"/>
      <c r="I78" s="71"/>
      <c r="J78" s="31"/>
    </row>
    <row r="79" spans="1:10" ht="15" customHeight="1">
      <c r="A79" s="341" t="s">
        <v>459</v>
      </c>
      <c r="B79" s="134"/>
      <c r="C79" s="18">
        <v>600</v>
      </c>
      <c r="D79" s="18">
        <v>600</v>
      </c>
      <c r="E79" s="19" t="s">
        <v>380</v>
      </c>
      <c r="F79" s="71"/>
      <c r="G79" s="71"/>
      <c r="H79" s="71"/>
      <c r="I79" s="71"/>
      <c r="J79" s="31"/>
    </row>
    <row r="80" spans="1:10" ht="15" customHeight="1">
      <c r="A80" s="341" t="s">
        <v>460</v>
      </c>
      <c r="B80" s="60"/>
      <c r="C80" s="18">
        <v>6000</v>
      </c>
      <c r="D80" s="18">
        <v>6000</v>
      </c>
      <c r="E80" s="19" t="s">
        <v>380</v>
      </c>
      <c r="F80" s="31"/>
      <c r="G80" s="31"/>
      <c r="H80" s="31"/>
      <c r="I80" s="31"/>
      <c r="J80" s="31"/>
    </row>
    <row r="81" spans="1:10" ht="15" customHeight="1">
      <c r="A81" s="341" t="s">
        <v>461</v>
      </c>
      <c r="B81" s="60"/>
      <c r="C81" s="18">
        <v>4500</v>
      </c>
      <c r="D81" s="18">
        <v>4500</v>
      </c>
      <c r="E81" s="19" t="s">
        <v>380</v>
      </c>
      <c r="F81" s="31"/>
      <c r="G81" s="31"/>
      <c r="H81" s="31"/>
      <c r="I81" s="31"/>
      <c r="J81" s="31"/>
    </row>
    <row r="82" spans="1:10" ht="15" customHeight="1">
      <c r="A82" s="341" t="s">
        <v>462</v>
      </c>
      <c r="B82" s="60"/>
      <c r="C82" s="18">
        <v>2282793</v>
      </c>
      <c r="D82" s="18">
        <v>2282793</v>
      </c>
      <c r="E82" s="19" t="s">
        <v>380</v>
      </c>
      <c r="F82" s="31"/>
      <c r="G82" s="31"/>
      <c r="H82" s="31"/>
      <c r="I82" s="31"/>
      <c r="J82" s="31"/>
    </row>
    <row r="83" spans="1:10" ht="15" customHeight="1">
      <c r="A83" s="341" t="s">
        <v>463</v>
      </c>
      <c r="B83" s="60"/>
      <c r="C83" s="18">
        <v>3988</v>
      </c>
      <c r="D83" s="18">
        <v>3988</v>
      </c>
      <c r="E83" s="19" t="s">
        <v>380</v>
      </c>
      <c r="F83" s="31"/>
      <c r="G83" s="31"/>
      <c r="H83" s="31"/>
      <c r="I83" s="31"/>
      <c r="J83" s="31"/>
    </row>
    <row r="84" spans="1:10" ht="15" customHeight="1">
      <c r="A84" s="341" t="s">
        <v>464</v>
      </c>
      <c r="B84" s="60"/>
      <c r="C84" s="18">
        <v>890</v>
      </c>
      <c r="D84" s="18">
        <v>890</v>
      </c>
      <c r="E84" s="19" t="s">
        <v>380</v>
      </c>
      <c r="F84" s="31"/>
      <c r="G84" s="31"/>
      <c r="H84" s="31"/>
      <c r="I84" s="31"/>
      <c r="J84" s="31"/>
    </row>
    <row r="85" spans="1:10" ht="15" customHeight="1">
      <c r="A85" s="341" t="s">
        <v>465</v>
      </c>
      <c r="B85" s="60"/>
      <c r="C85" s="18">
        <v>1042056</v>
      </c>
      <c r="D85" s="18">
        <v>1042056</v>
      </c>
      <c r="E85" s="19" t="s">
        <v>380</v>
      </c>
      <c r="F85" s="31"/>
      <c r="G85" s="31"/>
      <c r="H85" s="31"/>
      <c r="I85" s="31"/>
      <c r="J85" s="31"/>
    </row>
    <row r="86" spans="1:10" ht="15" customHeight="1">
      <c r="A86" s="341" t="s">
        <v>466</v>
      </c>
      <c r="B86" s="60"/>
      <c r="C86" s="18">
        <v>3280</v>
      </c>
      <c r="D86" s="18">
        <v>3280</v>
      </c>
      <c r="E86" s="19" t="s">
        <v>380</v>
      </c>
      <c r="F86" s="31"/>
      <c r="G86" s="31"/>
      <c r="H86" s="31"/>
      <c r="I86" s="31"/>
      <c r="J86" s="31"/>
    </row>
    <row r="87" spans="1:10" ht="15" customHeight="1">
      <c r="A87" s="341" t="s">
        <v>467</v>
      </c>
      <c r="B87" s="60"/>
      <c r="C87" s="18">
        <v>151000</v>
      </c>
      <c r="D87" s="18">
        <v>151000</v>
      </c>
      <c r="E87" s="31"/>
      <c r="F87" s="59" t="s">
        <v>381</v>
      </c>
      <c r="G87" s="31"/>
      <c r="H87" s="31"/>
      <c r="I87" s="31"/>
      <c r="J87" s="31"/>
    </row>
    <row r="88" spans="1:10" ht="15" customHeight="1">
      <c r="A88" s="341" t="s">
        <v>468</v>
      </c>
      <c r="B88" s="60"/>
      <c r="C88" s="18">
        <v>95000</v>
      </c>
      <c r="D88" s="18">
        <v>95000</v>
      </c>
      <c r="E88" s="31"/>
      <c r="F88" s="59" t="s">
        <v>381</v>
      </c>
      <c r="G88" s="31"/>
      <c r="H88" s="31"/>
      <c r="I88" s="31"/>
      <c r="J88" s="31"/>
    </row>
    <row r="89" spans="1:10" ht="15" customHeight="1">
      <c r="A89" s="341" t="s">
        <v>469</v>
      </c>
      <c r="B89" s="60"/>
      <c r="C89" s="18">
        <v>3150</v>
      </c>
      <c r="D89" s="18">
        <v>3150</v>
      </c>
      <c r="E89" s="31" t="s">
        <v>380</v>
      </c>
      <c r="F89" s="59"/>
      <c r="G89" s="31"/>
      <c r="H89" s="31"/>
      <c r="I89" s="31"/>
      <c r="J89" s="31"/>
    </row>
    <row r="90" spans="1:10" ht="15" customHeight="1">
      <c r="A90" s="341" t="s">
        <v>470</v>
      </c>
      <c r="B90" s="60"/>
      <c r="C90" s="18">
        <v>2228</v>
      </c>
      <c r="D90" s="18">
        <v>2228</v>
      </c>
      <c r="E90" s="31" t="s">
        <v>380</v>
      </c>
      <c r="F90" s="31"/>
      <c r="G90" s="31"/>
      <c r="H90" s="31"/>
      <c r="I90" s="31"/>
      <c r="J90" s="31"/>
    </row>
    <row r="91" spans="1:10" ht="15" customHeight="1">
      <c r="A91" s="341" t="s">
        <v>471</v>
      </c>
      <c r="B91" s="60"/>
      <c r="C91" s="18">
        <v>1493872.22</v>
      </c>
      <c r="D91" s="18">
        <v>1493872.22</v>
      </c>
      <c r="E91" s="31" t="s">
        <v>380</v>
      </c>
      <c r="F91" s="31"/>
      <c r="G91" s="31"/>
      <c r="H91" s="31"/>
      <c r="I91" s="31"/>
      <c r="J91" s="31"/>
    </row>
    <row r="92" spans="1:10" ht="15" customHeight="1">
      <c r="A92" s="341" t="s">
        <v>472</v>
      </c>
      <c r="B92" s="60"/>
      <c r="C92" s="18">
        <v>57785</v>
      </c>
      <c r="D92" s="18">
        <v>57785</v>
      </c>
      <c r="E92" s="31" t="s">
        <v>380</v>
      </c>
      <c r="F92" s="31"/>
      <c r="G92" s="31"/>
      <c r="H92" s="31"/>
      <c r="I92" s="31"/>
      <c r="J92" s="31"/>
    </row>
    <row r="93" spans="1:10" ht="15" customHeight="1">
      <c r="A93" s="341" t="s">
        <v>473</v>
      </c>
      <c r="B93" s="60"/>
      <c r="C93" s="18">
        <v>79564</v>
      </c>
      <c r="D93" s="18">
        <v>79564</v>
      </c>
      <c r="E93" s="31" t="s">
        <v>380</v>
      </c>
      <c r="F93" s="31"/>
      <c r="G93" s="31"/>
      <c r="H93" s="31"/>
      <c r="I93" s="31"/>
      <c r="J93" s="31"/>
    </row>
    <row r="94" spans="1:10" ht="15" customHeight="1">
      <c r="A94" s="341" t="s">
        <v>474</v>
      </c>
      <c r="B94" s="60"/>
      <c r="C94" s="18">
        <v>142040.43</v>
      </c>
      <c r="D94" s="18">
        <v>142040.43</v>
      </c>
      <c r="E94" s="31" t="s">
        <v>380</v>
      </c>
      <c r="F94" s="31"/>
      <c r="G94" s="31"/>
      <c r="H94" s="31"/>
      <c r="I94" s="31"/>
      <c r="J94" s="31"/>
    </row>
    <row r="95" spans="1:10" ht="15" customHeight="1">
      <c r="A95" s="341" t="s">
        <v>475</v>
      </c>
      <c r="B95" s="60"/>
      <c r="C95" s="18">
        <v>2600</v>
      </c>
      <c r="D95" s="18">
        <v>2600</v>
      </c>
      <c r="E95" s="31" t="s">
        <v>380</v>
      </c>
      <c r="F95" s="31"/>
      <c r="G95" s="31"/>
      <c r="H95" s="31"/>
      <c r="I95" s="31"/>
      <c r="J95" s="31"/>
    </row>
    <row r="96" spans="1:10" ht="15" customHeight="1">
      <c r="A96" s="341" t="s">
        <v>476</v>
      </c>
      <c r="B96" s="60"/>
      <c r="C96" s="18">
        <v>2700</v>
      </c>
      <c r="D96" s="18">
        <v>2700</v>
      </c>
      <c r="E96" s="31" t="s">
        <v>380</v>
      </c>
      <c r="F96" s="31"/>
      <c r="G96" s="31"/>
      <c r="H96" s="31"/>
      <c r="I96" s="31"/>
      <c r="J96" s="31"/>
    </row>
    <row r="97" spans="1:10" ht="15" customHeight="1">
      <c r="A97" s="341" t="s">
        <v>477</v>
      </c>
      <c r="B97" s="60"/>
      <c r="C97" s="18">
        <v>10650</v>
      </c>
      <c r="D97" s="18">
        <v>10650</v>
      </c>
      <c r="E97" s="31" t="s">
        <v>380</v>
      </c>
      <c r="F97" s="31"/>
      <c r="G97" s="31"/>
      <c r="H97" s="31"/>
      <c r="I97" s="31"/>
      <c r="J97" s="31"/>
    </row>
    <row r="98" spans="1:10" ht="15" customHeight="1">
      <c r="A98" s="341" t="s">
        <v>478</v>
      </c>
      <c r="B98" s="60"/>
      <c r="C98" s="18">
        <v>48412.53</v>
      </c>
      <c r="D98" s="18">
        <v>48412.53</v>
      </c>
      <c r="E98" s="31" t="s">
        <v>380</v>
      </c>
      <c r="F98" s="31"/>
      <c r="G98" s="31"/>
      <c r="H98" s="31"/>
      <c r="I98" s="31"/>
      <c r="J98" s="31"/>
    </row>
    <row r="99" spans="1:10" ht="15" customHeight="1">
      <c r="A99" s="341" t="s">
        <v>479</v>
      </c>
      <c r="B99" s="60"/>
      <c r="C99" s="18">
        <v>5300</v>
      </c>
      <c r="D99" s="18">
        <v>5300</v>
      </c>
      <c r="E99" s="31" t="s">
        <v>380</v>
      </c>
      <c r="F99" s="31"/>
      <c r="G99" s="31"/>
      <c r="H99" s="31"/>
      <c r="I99" s="31"/>
      <c r="J99" s="31"/>
    </row>
    <row r="100" spans="1:10" ht="15" customHeight="1">
      <c r="A100" s="341" t="s">
        <v>480</v>
      </c>
      <c r="B100" s="60"/>
      <c r="C100" s="18">
        <v>1900</v>
      </c>
      <c r="D100" s="18">
        <v>1900</v>
      </c>
      <c r="E100" s="31" t="s">
        <v>380</v>
      </c>
      <c r="F100" s="31"/>
      <c r="G100" s="31"/>
      <c r="H100" s="31"/>
      <c r="I100" s="31"/>
      <c r="J100" s="31"/>
    </row>
    <row r="101" spans="1:10" ht="15" customHeight="1">
      <c r="A101" s="341" t="s">
        <v>481</v>
      </c>
      <c r="B101" s="60"/>
      <c r="C101" s="18">
        <v>2640</v>
      </c>
      <c r="D101" s="18">
        <v>2640</v>
      </c>
      <c r="E101" s="31" t="s">
        <v>380</v>
      </c>
      <c r="F101" s="31"/>
      <c r="G101" s="31"/>
      <c r="H101" s="31"/>
      <c r="I101" s="31"/>
      <c r="J101" s="31"/>
    </row>
    <row r="102" spans="1:10" ht="15" customHeight="1">
      <c r="A102" s="341" t="s">
        <v>482</v>
      </c>
      <c r="B102" s="60"/>
      <c r="C102" s="18">
        <v>2530</v>
      </c>
      <c r="D102" s="18">
        <v>2530</v>
      </c>
      <c r="E102" s="31" t="s">
        <v>380</v>
      </c>
      <c r="F102" s="31"/>
      <c r="G102" s="31"/>
      <c r="H102" s="31"/>
      <c r="I102" s="31"/>
      <c r="J102" s="31"/>
    </row>
    <row r="103" spans="1:10" ht="15" customHeight="1">
      <c r="A103" s="341" t="s">
        <v>483</v>
      </c>
      <c r="B103" s="60"/>
      <c r="C103" s="18">
        <v>7200</v>
      </c>
      <c r="D103" s="18">
        <v>7200</v>
      </c>
      <c r="E103" s="31" t="s">
        <v>380</v>
      </c>
      <c r="F103" s="31"/>
      <c r="G103" s="31"/>
      <c r="H103" s="31"/>
      <c r="I103" s="31"/>
      <c r="J103" s="31"/>
    </row>
    <row r="104" spans="1:10" ht="15" customHeight="1">
      <c r="A104" s="341" t="s">
        <v>484</v>
      </c>
      <c r="B104" s="60"/>
      <c r="C104" s="18">
        <v>6440</v>
      </c>
      <c r="D104" s="18">
        <v>6440</v>
      </c>
      <c r="E104" s="31" t="s">
        <v>380</v>
      </c>
      <c r="F104" s="31"/>
      <c r="G104" s="31"/>
      <c r="H104" s="31"/>
      <c r="I104" s="31"/>
      <c r="J104" s="31"/>
    </row>
    <row r="105" spans="1:10" ht="15" customHeight="1">
      <c r="A105" s="341" t="s">
        <v>485</v>
      </c>
      <c r="B105" s="60"/>
      <c r="C105" s="18">
        <v>12600</v>
      </c>
      <c r="D105" s="18">
        <v>12600</v>
      </c>
      <c r="E105" s="31" t="s">
        <v>380</v>
      </c>
      <c r="F105" s="31"/>
      <c r="G105" s="31"/>
      <c r="H105" s="31"/>
      <c r="I105" s="31"/>
      <c r="J105" s="31"/>
    </row>
    <row r="106" spans="1:10" ht="15" customHeight="1">
      <c r="A106" s="341" t="s">
        <v>486</v>
      </c>
      <c r="B106" s="60"/>
      <c r="C106" s="18">
        <v>1495</v>
      </c>
      <c r="D106" s="18">
        <v>1495</v>
      </c>
      <c r="E106" s="31" t="s">
        <v>380</v>
      </c>
      <c r="F106" s="31"/>
      <c r="G106" s="31"/>
      <c r="H106" s="31"/>
      <c r="I106" s="31"/>
      <c r="J106" s="31"/>
    </row>
    <row r="107" spans="1:10" ht="15" customHeight="1">
      <c r="A107" s="341" t="s">
        <v>487</v>
      </c>
      <c r="B107" s="60"/>
      <c r="C107" s="18">
        <v>5520</v>
      </c>
      <c r="D107" s="18">
        <v>5520</v>
      </c>
      <c r="E107" s="31" t="s">
        <v>380</v>
      </c>
      <c r="F107" s="31"/>
      <c r="G107" s="31"/>
      <c r="H107" s="31"/>
      <c r="I107" s="31"/>
      <c r="J107" s="31"/>
    </row>
    <row r="108" spans="1:10" ht="15" customHeight="1">
      <c r="A108" s="341" t="s">
        <v>488</v>
      </c>
      <c r="B108" s="60"/>
      <c r="C108" s="18">
        <v>3335</v>
      </c>
      <c r="D108" s="18">
        <v>3335</v>
      </c>
      <c r="E108" s="31" t="s">
        <v>380</v>
      </c>
      <c r="F108" s="31"/>
      <c r="G108" s="31"/>
      <c r="H108" s="31"/>
      <c r="I108" s="31"/>
      <c r="J108" s="31"/>
    </row>
    <row r="109" spans="1:10" ht="15" customHeight="1">
      <c r="A109" s="341" t="s">
        <v>489</v>
      </c>
      <c r="B109" s="60"/>
      <c r="C109" s="18">
        <v>3100</v>
      </c>
      <c r="D109" s="18">
        <v>3100</v>
      </c>
      <c r="E109" s="31" t="s">
        <v>380</v>
      </c>
      <c r="F109" s="31"/>
      <c r="G109" s="31"/>
      <c r="H109" s="31"/>
      <c r="I109" s="31"/>
      <c r="J109" s="31"/>
    </row>
    <row r="110" spans="1:10" ht="15" customHeight="1">
      <c r="A110" s="341" t="s">
        <v>490</v>
      </c>
      <c r="B110" s="60"/>
      <c r="C110" s="18">
        <v>5520</v>
      </c>
      <c r="D110" s="18">
        <v>5520</v>
      </c>
      <c r="E110" s="31" t="s">
        <v>380</v>
      </c>
      <c r="F110" s="31"/>
      <c r="G110" s="31"/>
      <c r="H110" s="31"/>
      <c r="I110" s="31"/>
      <c r="J110" s="31"/>
    </row>
    <row r="111" spans="1:10" ht="15" customHeight="1">
      <c r="A111" s="341" t="s">
        <v>491</v>
      </c>
      <c r="B111" s="60"/>
      <c r="C111" s="18">
        <v>5855</v>
      </c>
      <c r="D111" s="18">
        <v>5855</v>
      </c>
      <c r="E111" s="31" t="s">
        <v>380</v>
      </c>
      <c r="F111" s="31"/>
      <c r="G111" s="31"/>
      <c r="H111" s="31"/>
      <c r="I111" s="31"/>
      <c r="J111" s="31"/>
    </row>
    <row r="112" spans="1:10" ht="15" customHeight="1">
      <c r="A112" s="341" t="s">
        <v>492</v>
      </c>
      <c r="B112" s="60"/>
      <c r="C112" s="18">
        <v>2750</v>
      </c>
      <c r="D112" s="18">
        <v>2750</v>
      </c>
      <c r="E112" s="31" t="s">
        <v>380</v>
      </c>
      <c r="F112" s="31"/>
      <c r="G112" s="31"/>
      <c r="H112" s="31"/>
      <c r="I112" s="31"/>
      <c r="J112" s="31"/>
    </row>
    <row r="113" spans="1:10" ht="15" customHeight="1">
      <c r="A113" s="341" t="s">
        <v>493</v>
      </c>
      <c r="B113" s="60"/>
      <c r="C113" s="18">
        <v>4500</v>
      </c>
      <c r="D113" s="18">
        <v>4500</v>
      </c>
      <c r="E113" s="31" t="s">
        <v>380</v>
      </c>
      <c r="F113" s="31"/>
      <c r="G113" s="31"/>
      <c r="H113" s="31"/>
      <c r="I113" s="31"/>
      <c r="J113" s="31"/>
    </row>
    <row r="114" spans="1:10" ht="15" customHeight="1">
      <c r="A114" s="341" t="s">
        <v>494</v>
      </c>
      <c r="B114" s="60"/>
      <c r="C114" s="18">
        <v>5200</v>
      </c>
      <c r="D114" s="18">
        <v>5200</v>
      </c>
      <c r="E114" s="31" t="s">
        <v>380</v>
      </c>
      <c r="F114" s="31"/>
      <c r="G114" s="31"/>
      <c r="H114" s="31"/>
      <c r="I114" s="31"/>
      <c r="J114" s="31"/>
    </row>
    <row r="115" spans="1:10" ht="15" customHeight="1">
      <c r="A115" s="341" t="s">
        <v>495</v>
      </c>
      <c r="B115" s="60"/>
      <c r="C115" s="18">
        <v>8900</v>
      </c>
      <c r="D115" s="18">
        <v>8900</v>
      </c>
      <c r="E115" s="31" t="s">
        <v>380</v>
      </c>
      <c r="F115" s="31"/>
      <c r="G115" s="31"/>
      <c r="H115" s="31"/>
      <c r="I115" s="31"/>
      <c r="J115" s="31"/>
    </row>
    <row r="116" spans="1:10" ht="15" customHeight="1">
      <c r="A116" s="341" t="s">
        <v>496</v>
      </c>
      <c r="B116" s="60"/>
      <c r="C116" s="18">
        <v>58780</v>
      </c>
      <c r="D116" s="18">
        <v>58780</v>
      </c>
      <c r="E116" s="31" t="s">
        <v>380</v>
      </c>
      <c r="F116" s="31"/>
      <c r="G116" s="31"/>
      <c r="H116" s="31"/>
      <c r="I116" s="31"/>
      <c r="J116" s="31"/>
    </row>
    <row r="117" spans="1:10" ht="15" customHeight="1">
      <c r="A117" s="341" t="s">
        <v>497</v>
      </c>
      <c r="B117" s="60"/>
      <c r="C117" s="18">
        <v>3680</v>
      </c>
      <c r="D117" s="18">
        <v>3680</v>
      </c>
      <c r="E117" s="31" t="s">
        <v>380</v>
      </c>
      <c r="F117" s="31"/>
      <c r="G117" s="31"/>
      <c r="H117" s="31"/>
      <c r="I117" s="31"/>
      <c r="J117" s="31"/>
    </row>
    <row r="118" spans="1:10" ht="15" customHeight="1">
      <c r="A118" s="341" t="s">
        <v>498</v>
      </c>
      <c r="B118" s="60"/>
      <c r="C118" s="18">
        <v>18630</v>
      </c>
      <c r="D118" s="18">
        <v>18630</v>
      </c>
      <c r="E118" s="31" t="s">
        <v>380</v>
      </c>
      <c r="F118" s="31"/>
      <c r="G118" s="31"/>
      <c r="H118" s="31"/>
      <c r="I118" s="31"/>
      <c r="J118" s="31"/>
    </row>
    <row r="119" spans="1:10" ht="15" customHeight="1">
      <c r="A119" s="341" t="s">
        <v>499</v>
      </c>
      <c r="B119" s="60"/>
      <c r="C119" s="18">
        <v>44960</v>
      </c>
      <c r="D119" s="18">
        <v>44960</v>
      </c>
      <c r="E119" s="31" t="s">
        <v>380</v>
      </c>
      <c r="F119" s="31"/>
      <c r="G119" s="31"/>
      <c r="H119" s="31"/>
      <c r="I119" s="31"/>
      <c r="J119" s="31"/>
    </row>
    <row r="120" spans="1:10" ht="15" customHeight="1">
      <c r="A120" s="341" t="s">
        <v>500</v>
      </c>
      <c r="B120" s="60"/>
      <c r="C120" s="18">
        <v>19840</v>
      </c>
      <c r="D120" s="18">
        <v>19840</v>
      </c>
      <c r="E120" s="31" t="s">
        <v>380</v>
      </c>
      <c r="F120" s="31"/>
      <c r="G120" s="31"/>
      <c r="H120" s="31"/>
      <c r="I120" s="31"/>
      <c r="J120" s="31"/>
    </row>
    <row r="121" spans="1:10" ht="15" customHeight="1">
      <c r="A121" s="341" t="s">
        <v>501</v>
      </c>
      <c r="B121" s="60"/>
      <c r="C121" s="18">
        <v>9120</v>
      </c>
      <c r="D121" s="18">
        <v>9120</v>
      </c>
      <c r="E121" s="31" t="s">
        <v>380</v>
      </c>
      <c r="F121" s="31"/>
      <c r="G121" s="31"/>
      <c r="H121" s="31"/>
      <c r="I121" s="31"/>
      <c r="J121" s="31"/>
    </row>
    <row r="122" spans="1:10" ht="15" customHeight="1">
      <c r="A122" s="341" t="s">
        <v>502</v>
      </c>
      <c r="B122" s="60"/>
      <c r="C122" s="18">
        <v>4499</v>
      </c>
      <c r="D122" s="18">
        <v>4499</v>
      </c>
      <c r="E122" s="31" t="s">
        <v>380</v>
      </c>
      <c r="F122" s="31"/>
      <c r="G122" s="31"/>
      <c r="H122" s="31"/>
      <c r="I122" s="31"/>
      <c r="J122" s="31"/>
    </row>
    <row r="123" spans="1:10" ht="15" customHeight="1">
      <c r="A123" s="341" t="s">
        <v>503</v>
      </c>
      <c r="B123" s="60"/>
      <c r="C123" s="18">
        <v>4100</v>
      </c>
      <c r="D123" s="18">
        <v>4100</v>
      </c>
      <c r="E123" s="31" t="s">
        <v>380</v>
      </c>
      <c r="F123" s="31"/>
      <c r="G123" s="31"/>
      <c r="H123" s="31"/>
      <c r="I123" s="31"/>
      <c r="J123" s="31"/>
    </row>
    <row r="124" spans="1:10" ht="15" customHeight="1">
      <c r="A124" s="341" t="s">
        <v>504</v>
      </c>
      <c r="B124" s="60"/>
      <c r="C124" s="18">
        <v>46490.87</v>
      </c>
      <c r="D124" s="18">
        <v>46490.87</v>
      </c>
      <c r="E124" s="31" t="s">
        <v>380</v>
      </c>
      <c r="F124" s="31"/>
      <c r="G124" s="31"/>
      <c r="H124" s="31"/>
      <c r="I124" s="31"/>
      <c r="J124" s="31"/>
    </row>
    <row r="125" spans="1:10" ht="15" customHeight="1">
      <c r="A125" s="341" t="s">
        <v>505</v>
      </c>
      <c r="B125" s="60"/>
      <c r="C125" s="18">
        <v>48753.08</v>
      </c>
      <c r="D125" s="18">
        <v>48753.08</v>
      </c>
      <c r="E125" s="31" t="s">
        <v>380</v>
      </c>
      <c r="F125" s="31"/>
      <c r="G125" s="31"/>
      <c r="H125" s="31"/>
      <c r="I125" s="31"/>
      <c r="J125" s="31"/>
    </row>
    <row r="126" spans="1:10" ht="15" customHeight="1">
      <c r="A126" s="341" t="s">
        <v>506</v>
      </c>
      <c r="B126" s="60"/>
      <c r="C126" s="18">
        <v>19170</v>
      </c>
      <c r="D126" s="18">
        <v>19170</v>
      </c>
      <c r="E126" s="31" t="s">
        <v>380</v>
      </c>
      <c r="F126" s="31"/>
      <c r="G126" s="31"/>
      <c r="H126" s="31"/>
      <c r="I126" s="31"/>
      <c r="J126" s="31"/>
    </row>
    <row r="127" spans="1:10" ht="15" customHeight="1">
      <c r="A127" s="341" t="s">
        <v>507</v>
      </c>
      <c r="B127" s="60"/>
      <c r="C127" s="18">
        <v>1600</v>
      </c>
      <c r="D127" s="18">
        <v>1600</v>
      </c>
      <c r="E127" s="31" t="s">
        <v>380</v>
      </c>
      <c r="F127" s="31"/>
      <c r="G127" s="31"/>
      <c r="H127" s="31"/>
      <c r="I127" s="31"/>
      <c r="J127" s="31"/>
    </row>
    <row r="128" spans="1:10" ht="15" customHeight="1">
      <c r="A128" s="341" t="s">
        <v>508</v>
      </c>
      <c r="B128" s="60"/>
      <c r="C128" s="18">
        <v>7400</v>
      </c>
      <c r="D128" s="18">
        <v>7400</v>
      </c>
      <c r="E128" s="31" t="s">
        <v>380</v>
      </c>
      <c r="F128" s="31"/>
      <c r="G128" s="31"/>
      <c r="H128" s="31"/>
      <c r="I128" s="31"/>
      <c r="J128" s="31"/>
    </row>
    <row r="129" spans="1:10" ht="15" customHeight="1">
      <c r="A129" s="341" t="s">
        <v>509</v>
      </c>
      <c r="B129" s="60"/>
      <c r="C129" s="18">
        <v>5750</v>
      </c>
      <c r="D129" s="18">
        <v>5750</v>
      </c>
      <c r="E129" s="31" t="s">
        <v>380</v>
      </c>
      <c r="F129" s="31"/>
      <c r="G129" s="31"/>
      <c r="H129" s="31"/>
      <c r="I129" s="31"/>
      <c r="J129" s="31"/>
    </row>
    <row r="130" spans="1:10" ht="15" customHeight="1">
      <c r="A130" s="341" t="s">
        <v>510</v>
      </c>
      <c r="B130" s="60"/>
      <c r="C130" s="18">
        <v>5090</v>
      </c>
      <c r="D130" s="18">
        <v>5090</v>
      </c>
      <c r="E130" s="31" t="s">
        <v>380</v>
      </c>
      <c r="F130" s="31"/>
      <c r="G130" s="31"/>
      <c r="H130" s="31"/>
      <c r="I130" s="31"/>
      <c r="J130" s="31"/>
    </row>
    <row r="131" spans="1:10" ht="15" customHeight="1">
      <c r="A131" s="341" t="s">
        <v>511</v>
      </c>
      <c r="B131" s="60"/>
      <c r="C131" s="18">
        <v>4780</v>
      </c>
      <c r="D131" s="18">
        <v>4780</v>
      </c>
      <c r="E131" s="31" t="s">
        <v>380</v>
      </c>
      <c r="F131" s="31"/>
      <c r="G131" s="31"/>
      <c r="H131" s="31"/>
      <c r="I131" s="31"/>
      <c r="J131" s="31"/>
    </row>
    <row r="132" spans="1:10" ht="15" customHeight="1">
      <c r="A132" s="341" t="s">
        <v>512</v>
      </c>
      <c r="B132" s="60"/>
      <c r="C132" s="18">
        <v>1130</v>
      </c>
      <c r="D132" s="18">
        <v>1130</v>
      </c>
      <c r="E132" s="31" t="s">
        <v>380</v>
      </c>
      <c r="F132" s="31"/>
      <c r="G132" s="31"/>
      <c r="H132" s="31"/>
      <c r="I132" s="31"/>
      <c r="J132" s="31"/>
    </row>
    <row r="133" spans="1:10" ht="15" customHeight="1">
      <c r="A133" s="341" t="s">
        <v>513</v>
      </c>
      <c r="B133" s="60"/>
      <c r="C133" s="18">
        <v>6350</v>
      </c>
      <c r="D133" s="18">
        <v>6350</v>
      </c>
      <c r="E133" s="31" t="s">
        <v>380</v>
      </c>
      <c r="F133" s="31"/>
      <c r="G133" s="31"/>
      <c r="H133" s="31"/>
      <c r="I133" s="31"/>
      <c r="J133" s="31"/>
    </row>
    <row r="134" spans="1:10" ht="15" customHeight="1">
      <c r="A134" s="341" t="s">
        <v>514</v>
      </c>
      <c r="B134" s="60"/>
      <c r="C134" s="18">
        <v>4800</v>
      </c>
      <c r="D134" s="18">
        <v>4800</v>
      </c>
      <c r="E134" s="31" t="s">
        <v>380</v>
      </c>
      <c r="F134" s="31"/>
      <c r="G134" s="31"/>
      <c r="H134" s="31"/>
      <c r="I134" s="31"/>
      <c r="J134" s="31"/>
    </row>
    <row r="135" spans="1:10" ht="15" customHeight="1">
      <c r="A135" s="341" t="s">
        <v>515</v>
      </c>
      <c r="B135" s="60"/>
      <c r="C135" s="18">
        <v>4200</v>
      </c>
      <c r="D135" s="18">
        <v>4200</v>
      </c>
      <c r="E135" s="31" t="s">
        <v>380</v>
      </c>
      <c r="F135" s="31"/>
      <c r="G135" s="31"/>
      <c r="H135" s="31"/>
      <c r="I135" s="31"/>
      <c r="J135" s="31"/>
    </row>
    <row r="136" spans="1:10" ht="15" customHeight="1">
      <c r="A136" s="341" t="s">
        <v>516</v>
      </c>
      <c r="B136" s="60"/>
      <c r="C136" s="18">
        <v>2200</v>
      </c>
      <c r="D136" s="18">
        <v>2200</v>
      </c>
      <c r="E136" s="31" t="s">
        <v>380</v>
      </c>
      <c r="F136" s="31"/>
      <c r="G136" s="31"/>
      <c r="H136" s="31"/>
      <c r="I136" s="31"/>
      <c r="J136" s="31"/>
    </row>
    <row r="137" spans="1:10" ht="15" customHeight="1">
      <c r="A137" s="341" t="s">
        <v>517</v>
      </c>
      <c r="B137" s="60"/>
      <c r="C137" s="18">
        <v>2600</v>
      </c>
      <c r="D137" s="18">
        <v>2600</v>
      </c>
      <c r="E137" s="31" t="s">
        <v>380</v>
      </c>
      <c r="F137" s="31"/>
      <c r="G137" s="31"/>
      <c r="H137" s="31"/>
      <c r="I137" s="31"/>
      <c r="J137" s="31"/>
    </row>
    <row r="138" spans="1:10" ht="15" customHeight="1">
      <c r="A138" s="341" t="s">
        <v>518</v>
      </c>
      <c r="B138" s="60"/>
      <c r="C138" s="18">
        <v>758633</v>
      </c>
      <c r="D138" s="18">
        <v>758633</v>
      </c>
      <c r="E138" s="31"/>
      <c r="F138" s="59" t="s">
        <v>381</v>
      </c>
      <c r="G138" s="31"/>
      <c r="H138" s="31"/>
      <c r="I138" s="31"/>
      <c r="J138" s="31"/>
    </row>
    <row r="139" spans="1:10" ht="15" customHeight="1">
      <c r="A139" s="341" t="s">
        <v>519</v>
      </c>
      <c r="B139" s="60"/>
      <c r="C139" s="18">
        <v>66361</v>
      </c>
      <c r="D139" s="18">
        <v>66361</v>
      </c>
      <c r="E139" s="31" t="s">
        <v>380</v>
      </c>
      <c r="F139" s="31"/>
      <c r="G139" s="31"/>
      <c r="H139" s="31"/>
      <c r="I139" s="31"/>
      <c r="J139" s="31"/>
    </row>
    <row r="140" spans="1:10" ht="15" customHeight="1">
      <c r="A140" s="341" t="s">
        <v>520</v>
      </c>
      <c r="B140" s="60"/>
      <c r="C140" s="18">
        <v>58368</v>
      </c>
      <c r="D140" s="18">
        <v>58368</v>
      </c>
      <c r="E140" s="31" t="s">
        <v>380</v>
      </c>
      <c r="F140" s="31"/>
      <c r="G140" s="31"/>
      <c r="H140" s="31"/>
      <c r="I140" s="31"/>
      <c r="J140" s="31"/>
    </row>
    <row r="141" spans="1:10" ht="15" customHeight="1">
      <c r="A141" s="341" t="s">
        <v>521</v>
      </c>
      <c r="B141" s="60"/>
      <c r="C141" s="18">
        <v>16127</v>
      </c>
      <c r="D141" s="18">
        <v>16127</v>
      </c>
      <c r="E141" s="31" t="s">
        <v>380</v>
      </c>
      <c r="F141" s="31"/>
      <c r="G141" s="31"/>
      <c r="H141" s="31"/>
      <c r="I141" s="31"/>
      <c r="J141" s="31"/>
    </row>
    <row r="142" spans="1:10" ht="15" customHeight="1">
      <c r="A142" s="341" t="s">
        <v>522</v>
      </c>
      <c r="B142" s="60"/>
      <c r="C142" s="18">
        <v>2450</v>
      </c>
      <c r="D142" s="18">
        <v>2450</v>
      </c>
      <c r="E142" s="31" t="s">
        <v>380</v>
      </c>
      <c r="F142" s="31"/>
      <c r="G142" s="31"/>
      <c r="H142" s="31"/>
      <c r="I142" s="31"/>
      <c r="J142" s="31"/>
    </row>
    <row r="143" spans="1:10" ht="15" customHeight="1">
      <c r="A143" s="341" t="s">
        <v>523</v>
      </c>
      <c r="B143" s="60"/>
      <c r="C143" s="18">
        <v>19875</v>
      </c>
      <c r="D143" s="18">
        <v>19875</v>
      </c>
      <c r="E143" s="31" t="s">
        <v>380</v>
      </c>
      <c r="F143" s="31"/>
      <c r="G143" s="31"/>
      <c r="H143" s="31"/>
      <c r="I143" s="31"/>
      <c r="J143" s="31"/>
    </row>
    <row r="144" spans="1:10" ht="15" customHeight="1">
      <c r="A144" s="341" t="s">
        <v>524</v>
      </c>
      <c r="B144" s="60"/>
      <c r="C144" s="18">
        <v>4880</v>
      </c>
      <c r="D144" s="18">
        <v>4880</v>
      </c>
      <c r="E144" s="31" t="s">
        <v>380</v>
      </c>
      <c r="F144" s="31"/>
      <c r="G144" s="31"/>
      <c r="H144" s="31"/>
      <c r="I144" s="31"/>
      <c r="J144" s="31"/>
    </row>
    <row r="145" spans="1:10" ht="15" customHeight="1">
      <c r="A145" s="341" t="s">
        <v>525</v>
      </c>
      <c r="B145" s="60"/>
      <c r="C145" s="18">
        <v>3575</v>
      </c>
      <c r="D145" s="18">
        <v>3575</v>
      </c>
      <c r="E145" s="31" t="s">
        <v>380</v>
      </c>
      <c r="F145" s="31"/>
      <c r="G145" s="31"/>
      <c r="H145" s="31"/>
      <c r="I145" s="31"/>
      <c r="J145" s="31"/>
    </row>
    <row r="146" spans="1:10" ht="15" customHeight="1">
      <c r="A146" s="341" t="s">
        <v>526</v>
      </c>
      <c r="B146" s="60"/>
      <c r="C146" s="18">
        <v>5968</v>
      </c>
      <c r="D146" s="18">
        <v>5968</v>
      </c>
      <c r="E146" s="31" t="s">
        <v>380</v>
      </c>
      <c r="F146" s="31"/>
      <c r="G146" s="31"/>
      <c r="H146" s="31"/>
      <c r="I146" s="31"/>
      <c r="J146" s="31"/>
    </row>
    <row r="147" spans="1:10" ht="15" customHeight="1">
      <c r="A147" s="341" t="s">
        <v>527</v>
      </c>
      <c r="B147" s="60"/>
      <c r="C147" s="18">
        <v>8700</v>
      </c>
      <c r="D147" s="18">
        <v>8700</v>
      </c>
      <c r="E147" s="31" t="s">
        <v>380</v>
      </c>
      <c r="F147" s="31"/>
      <c r="G147" s="31"/>
      <c r="H147" s="31"/>
      <c r="I147" s="31"/>
      <c r="J147" s="31"/>
    </row>
    <row r="148" spans="1:10" ht="15" customHeight="1">
      <c r="A148" s="341" t="s">
        <v>528</v>
      </c>
      <c r="B148" s="60"/>
      <c r="C148" s="18">
        <v>4360</v>
      </c>
      <c r="D148" s="18">
        <v>4360</v>
      </c>
      <c r="E148" s="31" t="s">
        <v>380</v>
      </c>
      <c r="F148" s="31"/>
      <c r="G148" s="31"/>
      <c r="H148" s="31"/>
      <c r="I148" s="31"/>
      <c r="J148" s="31"/>
    </row>
    <row r="149" spans="1:10" ht="15" customHeight="1">
      <c r="A149" s="341" t="s">
        <v>529</v>
      </c>
      <c r="B149" s="60"/>
      <c r="C149" s="18">
        <v>4300</v>
      </c>
      <c r="D149" s="18">
        <v>4300</v>
      </c>
      <c r="E149" s="31" t="s">
        <v>380</v>
      </c>
      <c r="F149" s="31"/>
      <c r="G149" s="31"/>
      <c r="H149" s="31"/>
      <c r="I149" s="31"/>
      <c r="J149" s="31"/>
    </row>
    <row r="150" spans="1:10" ht="15" customHeight="1">
      <c r="A150" s="341" t="s">
        <v>530</v>
      </c>
      <c r="B150" s="60"/>
      <c r="C150" s="18">
        <v>3200</v>
      </c>
      <c r="D150" s="18">
        <v>3200</v>
      </c>
      <c r="E150" s="31" t="s">
        <v>380</v>
      </c>
      <c r="F150" s="31"/>
      <c r="G150" s="31"/>
      <c r="H150" s="31"/>
      <c r="I150" s="31"/>
      <c r="J150" s="31"/>
    </row>
    <row r="151" spans="1:10" ht="15" customHeight="1">
      <c r="A151" s="341" t="s">
        <v>531</v>
      </c>
      <c r="B151" s="60"/>
      <c r="C151" s="18">
        <v>4980</v>
      </c>
      <c r="D151" s="18">
        <v>4980</v>
      </c>
      <c r="E151" s="31" t="s">
        <v>380</v>
      </c>
      <c r="F151" s="31"/>
      <c r="G151" s="31"/>
      <c r="H151" s="31"/>
      <c r="I151" s="31"/>
      <c r="J151" s="31"/>
    </row>
    <row r="152" spans="1:10" ht="15" customHeight="1">
      <c r="A152" s="341" t="s">
        <v>532</v>
      </c>
      <c r="B152" s="60"/>
      <c r="C152" s="18">
        <v>16870</v>
      </c>
      <c r="D152" s="18">
        <v>16870</v>
      </c>
      <c r="E152" s="31" t="s">
        <v>380</v>
      </c>
      <c r="F152" s="31"/>
      <c r="G152" s="31"/>
      <c r="H152" s="31"/>
      <c r="I152" s="31"/>
      <c r="J152" s="31"/>
    </row>
    <row r="153" spans="1:10" ht="15" customHeight="1">
      <c r="A153" s="341" t="s">
        <v>533</v>
      </c>
      <c r="B153" s="60"/>
      <c r="C153" s="18">
        <v>24600</v>
      </c>
      <c r="D153" s="18">
        <v>24600</v>
      </c>
      <c r="E153" s="31" t="s">
        <v>380</v>
      </c>
      <c r="F153" s="31"/>
      <c r="G153" s="31"/>
      <c r="H153" s="31"/>
      <c r="I153" s="31"/>
      <c r="J153" s="31"/>
    </row>
    <row r="154" spans="1:10" ht="15" customHeight="1">
      <c r="A154" s="341" t="s">
        <v>534</v>
      </c>
      <c r="B154" s="60"/>
      <c r="C154" s="18">
        <v>2550</v>
      </c>
      <c r="D154" s="18">
        <v>2550</v>
      </c>
      <c r="E154" s="31" t="s">
        <v>380</v>
      </c>
      <c r="F154" s="31"/>
      <c r="G154" s="31"/>
      <c r="H154" s="31"/>
      <c r="I154" s="31"/>
      <c r="J154" s="31"/>
    </row>
    <row r="155" spans="1:10" ht="15" customHeight="1">
      <c r="A155" s="341" t="s">
        <v>535</v>
      </c>
      <c r="B155" s="60"/>
      <c r="C155" s="18">
        <v>11600</v>
      </c>
      <c r="D155" s="18">
        <v>11600</v>
      </c>
      <c r="E155" s="31" t="s">
        <v>380</v>
      </c>
      <c r="F155" s="31"/>
      <c r="G155" s="31"/>
      <c r="H155" s="31"/>
      <c r="I155" s="31"/>
      <c r="J155" s="31"/>
    </row>
    <row r="156" spans="1:10" ht="15" customHeight="1">
      <c r="A156" s="146" t="s">
        <v>195</v>
      </c>
      <c r="B156" s="23"/>
      <c r="C156" s="60">
        <v>10210634.800000001</v>
      </c>
      <c r="D156" s="60">
        <v>10210634.800000001</v>
      </c>
      <c r="E156" s="64"/>
      <c r="F156" s="64"/>
      <c r="G156" s="64"/>
      <c r="H156" s="64"/>
      <c r="I156" s="64"/>
      <c r="J156" s="64"/>
    </row>
    <row r="157" spans="1:10" ht="24.75" customHeight="1">
      <c r="A157" t="s">
        <v>267</v>
      </c>
      <c r="D157" t="s">
        <v>536</v>
      </c>
      <c r="E157" s="147"/>
      <c r="F157" s="147"/>
      <c r="G157" s="147"/>
      <c r="H157" t="s">
        <v>537</v>
      </c>
      <c r="I157" s="147"/>
    </row>
    <row r="158" spans="1:10" ht="24.75" customHeight="1">
      <c r="C158" s="533" t="s">
        <v>538</v>
      </c>
      <c r="D158" s="533"/>
      <c r="E158" s="533"/>
      <c r="F158" s="533"/>
      <c r="G158" s="533"/>
      <c r="H158" s="533"/>
      <c r="I158" s="533"/>
      <c r="J158" s="533"/>
    </row>
    <row r="160" spans="1:10">
      <c r="A160" s="147"/>
    </row>
  </sheetData>
  <mergeCells count="8">
    <mergeCell ref="A1:J1"/>
    <mergeCell ref="B2:H2"/>
    <mergeCell ref="E3:I3"/>
    <mergeCell ref="C158:J158"/>
    <mergeCell ref="A3:A4"/>
    <mergeCell ref="B3:B4"/>
    <mergeCell ref="C3:C4"/>
    <mergeCell ref="D3:D4"/>
  </mergeCells>
  <phoneticPr fontId="27" type="noConversion"/>
  <pageMargins left="0.83888888888888902" right="0.37916666666666698" top="0.45902777777777798" bottom="0.30902777777777801" header="0.28888888888888897" footer="0.25"/>
  <pageSetup paperSize="9" orientation="portrait" horizontalDpi="180" verticalDpi="180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"/>
  <sheetViews>
    <sheetView workbookViewId="0">
      <pane xSplit="7" ySplit="8" topLeftCell="H9" activePane="bottomRight" state="frozen"/>
      <selection pane="topRight" activeCell="H1" sqref="H1"/>
      <selection pane="bottomLeft" activeCell="A14" sqref="A14"/>
      <selection pane="bottomRight" activeCell="C3" sqref="C3"/>
    </sheetView>
  </sheetViews>
  <sheetFormatPr defaultColWidth="9" defaultRowHeight="14.25"/>
  <cols>
    <col min="1" max="1" width="20.25" style="3" customWidth="1"/>
    <col min="2" max="2" width="19.375" style="3" customWidth="1"/>
    <col min="3" max="3" width="20.625" style="3" customWidth="1"/>
    <col min="4" max="4" width="7.25" style="3" customWidth="1"/>
    <col min="5" max="5" width="11.25" style="3" customWidth="1"/>
    <col min="6" max="6" width="9" style="3" customWidth="1"/>
    <col min="7" max="7" width="7.25" style="33" customWidth="1"/>
    <col min="8" max="8" width="7.75" style="3" customWidth="1"/>
    <col min="9" max="10" width="6.75" style="3" customWidth="1"/>
    <col min="11" max="11" width="6.875" style="3" customWidth="1"/>
    <col min="12" max="12" width="8" style="3" customWidth="1"/>
    <col min="13" max="16384" width="9" style="3"/>
  </cols>
  <sheetData>
    <row r="1" spans="1:15" ht="30.75" customHeight="1">
      <c r="A1" s="530" t="s">
        <v>539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</row>
    <row r="2" spans="1:15" ht="15" customHeight="1">
      <c r="A2" s="85"/>
      <c r="F2" s="345" t="s">
        <v>851</v>
      </c>
    </row>
    <row r="3" spans="1:15" ht="18" customHeight="1">
      <c r="A3" s="3" t="s">
        <v>170</v>
      </c>
      <c r="B3" s="86" t="s">
        <v>205</v>
      </c>
      <c r="L3" s="35" t="s">
        <v>171</v>
      </c>
    </row>
    <row r="4" spans="1:15" ht="30" customHeight="1">
      <c r="A4" s="622" t="s">
        <v>540</v>
      </c>
      <c r="B4" s="624" t="s">
        <v>541</v>
      </c>
      <c r="C4" s="624" t="s">
        <v>542</v>
      </c>
      <c r="D4" s="625" t="s">
        <v>543</v>
      </c>
      <c r="E4" s="625" t="s">
        <v>544</v>
      </c>
      <c r="F4" s="624" t="s">
        <v>545</v>
      </c>
      <c r="G4" s="615" t="s">
        <v>546</v>
      </c>
      <c r="H4" s="615"/>
      <c r="I4" s="627" t="s">
        <v>547</v>
      </c>
      <c r="J4" s="615" t="s">
        <v>546</v>
      </c>
      <c r="K4" s="615"/>
      <c r="L4" s="615" t="s">
        <v>548</v>
      </c>
      <c r="M4" s="615" t="s">
        <v>546</v>
      </c>
      <c r="N4" s="615"/>
      <c r="O4" s="78"/>
    </row>
    <row r="5" spans="1:15" ht="28.5">
      <c r="A5" s="623"/>
      <c r="B5" s="615"/>
      <c r="C5" s="615"/>
      <c r="D5" s="626"/>
      <c r="E5" s="626"/>
      <c r="F5" s="615"/>
      <c r="G5" s="134" t="s">
        <v>549</v>
      </c>
      <c r="H5" s="70" t="s">
        <v>550</v>
      </c>
      <c r="I5" s="615"/>
      <c r="J5" s="70" t="s">
        <v>549</v>
      </c>
      <c r="K5" s="70" t="s">
        <v>550</v>
      </c>
      <c r="L5" s="615"/>
      <c r="M5" s="70" t="s">
        <v>549</v>
      </c>
      <c r="N5" s="70" t="s">
        <v>550</v>
      </c>
      <c r="O5" s="78"/>
    </row>
    <row r="6" spans="1:15">
      <c r="A6" s="74" t="s">
        <v>551</v>
      </c>
      <c r="B6" s="70"/>
      <c r="C6" s="70"/>
      <c r="D6" s="133"/>
      <c r="E6" s="133"/>
      <c r="F6" s="70"/>
      <c r="G6" s="134"/>
      <c r="H6" s="70"/>
      <c r="I6" s="70"/>
      <c r="J6" s="141"/>
      <c r="K6" s="70"/>
      <c r="L6" s="70"/>
      <c r="M6" s="78"/>
      <c r="N6" s="78"/>
      <c r="O6" s="78"/>
    </row>
    <row r="7" spans="1:15" s="389" customFormat="1">
      <c r="A7" s="386" t="s">
        <v>552</v>
      </c>
      <c r="B7" s="386" t="s">
        <v>552</v>
      </c>
      <c r="C7" s="142" t="s">
        <v>818</v>
      </c>
      <c r="D7" s="142">
        <v>27000</v>
      </c>
      <c r="E7" s="142" t="s">
        <v>553</v>
      </c>
      <c r="F7" s="142">
        <v>9000</v>
      </c>
      <c r="G7" s="387"/>
      <c r="H7" s="142">
        <v>9000</v>
      </c>
      <c r="I7" s="142">
        <v>9000</v>
      </c>
      <c r="J7" s="142"/>
      <c r="K7" s="142">
        <v>9000</v>
      </c>
      <c r="L7" s="142"/>
      <c r="M7" s="388"/>
      <c r="N7" s="142">
        <v>9000</v>
      </c>
      <c r="O7" s="388"/>
    </row>
    <row r="8" spans="1:15">
      <c r="A8" s="137" t="s">
        <v>554</v>
      </c>
      <c r="B8" s="137" t="s">
        <v>554</v>
      </c>
      <c r="C8" s="385" t="s">
        <v>819</v>
      </c>
      <c r="D8" s="20">
        <v>24000</v>
      </c>
      <c r="E8" s="20" t="s">
        <v>555</v>
      </c>
      <c r="F8" s="20">
        <v>8000</v>
      </c>
      <c r="G8" s="134"/>
      <c r="H8" s="385">
        <v>8000</v>
      </c>
      <c r="I8" s="385">
        <v>8000</v>
      </c>
      <c r="J8" s="369"/>
      <c r="K8" s="385">
        <v>8000</v>
      </c>
      <c r="L8" s="343"/>
      <c r="M8" s="78"/>
      <c r="N8" s="385">
        <v>8000</v>
      </c>
      <c r="O8" s="78"/>
    </row>
    <row r="9" spans="1:15" s="389" customFormat="1">
      <c r="A9" s="386" t="s">
        <v>554</v>
      </c>
      <c r="B9" s="386" t="s">
        <v>554</v>
      </c>
      <c r="C9" s="142" t="s">
        <v>556</v>
      </c>
      <c r="D9" s="142">
        <v>60000</v>
      </c>
      <c r="E9" s="142" t="s">
        <v>557</v>
      </c>
      <c r="F9" s="142">
        <v>6000</v>
      </c>
      <c r="G9" s="387"/>
      <c r="H9" s="142">
        <v>6000</v>
      </c>
      <c r="I9" s="142">
        <v>6000</v>
      </c>
      <c r="J9" s="142"/>
      <c r="K9" s="142">
        <v>6000</v>
      </c>
      <c r="L9" s="142"/>
      <c r="M9" s="388"/>
      <c r="N9" s="142">
        <v>6000</v>
      </c>
      <c r="O9" s="388"/>
    </row>
    <row r="10" spans="1:15">
      <c r="A10" s="137" t="s">
        <v>554</v>
      </c>
      <c r="B10" s="137" t="s">
        <v>554</v>
      </c>
      <c r="C10" s="385" t="s">
        <v>820</v>
      </c>
      <c r="D10" s="139">
        <v>260000</v>
      </c>
      <c r="E10" s="139" t="s">
        <v>812</v>
      </c>
      <c r="F10" s="369">
        <v>26000</v>
      </c>
      <c r="G10" s="134"/>
      <c r="H10" s="385">
        <v>26000</v>
      </c>
      <c r="I10" s="385">
        <v>26000</v>
      </c>
      <c r="J10" s="371"/>
      <c r="K10" s="385">
        <v>26000</v>
      </c>
      <c r="L10" s="369"/>
      <c r="M10" s="78"/>
      <c r="N10" s="385">
        <v>26000</v>
      </c>
      <c r="O10" s="78"/>
    </row>
    <row r="11" spans="1:15">
      <c r="A11" s="136" t="s">
        <v>195</v>
      </c>
      <c r="B11" s="70"/>
      <c r="C11" s="138"/>
      <c r="D11" s="139"/>
      <c r="E11" s="139"/>
      <c r="F11" s="20">
        <f>SUM(F7:F10)</f>
        <v>49000</v>
      </c>
      <c r="G11" s="401">
        <f t="shared" ref="G11:N11" si="0">SUM(G7:G10)</f>
        <v>0</v>
      </c>
      <c r="H11" s="401">
        <f t="shared" si="0"/>
        <v>49000</v>
      </c>
      <c r="I11" s="401">
        <f t="shared" si="0"/>
        <v>49000</v>
      </c>
      <c r="J11" s="401">
        <f t="shared" si="0"/>
        <v>0</v>
      </c>
      <c r="K11" s="401">
        <f t="shared" si="0"/>
        <v>49000</v>
      </c>
      <c r="L11" s="401">
        <f t="shared" si="0"/>
        <v>0</v>
      </c>
      <c r="M11" s="401">
        <f t="shared" si="0"/>
        <v>0</v>
      </c>
      <c r="N11" s="401">
        <f t="shared" si="0"/>
        <v>49000</v>
      </c>
      <c r="O11" s="78"/>
    </row>
    <row r="12" spans="1:15">
      <c r="A12" s="74" t="s">
        <v>558</v>
      </c>
      <c r="B12" s="70"/>
      <c r="C12" s="70"/>
      <c r="D12" s="133"/>
      <c r="E12" s="133"/>
      <c r="F12" s="70">
        <f>G12+H12</f>
        <v>0</v>
      </c>
      <c r="G12" s="134"/>
      <c r="H12" s="70"/>
      <c r="I12" s="343">
        <v>0</v>
      </c>
      <c r="J12" s="70"/>
      <c r="K12" s="70">
        <f>L12+M12</f>
        <v>0</v>
      </c>
      <c r="L12" s="141"/>
      <c r="M12" s="78"/>
      <c r="N12" s="78"/>
      <c r="O12" s="78"/>
    </row>
    <row r="13" spans="1:15" s="380" customFormat="1">
      <c r="A13" s="140" t="s">
        <v>252</v>
      </c>
      <c r="B13" s="381"/>
      <c r="C13" s="382" t="s">
        <v>559</v>
      </c>
      <c r="D13" s="383">
        <v>501550</v>
      </c>
      <c r="E13" s="383" t="s">
        <v>821</v>
      </c>
      <c r="F13" s="383">
        <v>115900</v>
      </c>
      <c r="G13" s="384"/>
      <c r="H13" s="383">
        <v>115900</v>
      </c>
      <c r="I13" s="383">
        <v>0</v>
      </c>
      <c r="J13" s="381"/>
      <c r="K13" s="383">
        <v>115900</v>
      </c>
      <c r="L13" s="383">
        <v>115900</v>
      </c>
      <c r="M13" s="378"/>
      <c r="N13" s="383">
        <v>115900</v>
      </c>
      <c r="O13" s="378"/>
    </row>
    <row r="14" spans="1:15">
      <c r="A14" s="136" t="s">
        <v>560</v>
      </c>
      <c r="B14" s="70"/>
      <c r="C14" s="138" t="s">
        <v>561</v>
      </c>
      <c r="D14" s="20">
        <v>2480000</v>
      </c>
      <c r="E14" s="20" t="s">
        <v>562</v>
      </c>
      <c r="F14" s="20">
        <v>124000</v>
      </c>
      <c r="G14" s="134"/>
      <c r="H14" s="20">
        <v>124000</v>
      </c>
      <c r="I14" s="343">
        <v>124000</v>
      </c>
      <c r="J14" s="70"/>
      <c r="K14" s="20">
        <v>124000</v>
      </c>
      <c r="L14" s="369"/>
      <c r="M14" s="78"/>
      <c r="N14" s="385">
        <v>124000</v>
      </c>
      <c r="O14" s="78"/>
    </row>
    <row r="15" spans="1:15">
      <c r="A15" s="137" t="s">
        <v>563</v>
      </c>
      <c r="B15" s="134" t="s">
        <v>564</v>
      </c>
      <c r="C15" s="20" t="s">
        <v>565</v>
      </c>
      <c r="D15" s="20">
        <v>480000</v>
      </c>
      <c r="E15" s="20" t="s">
        <v>566</v>
      </c>
      <c r="F15" s="20">
        <v>96000</v>
      </c>
      <c r="G15" s="134"/>
      <c r="H15" s="20">
        <v>96000</v>
      </c>
      <c r="I15" s="343">
        <v>0</v>
      </c>
      <c r="J15" s="70"/>
      <c r="K15" s="20">
        <v>96000</v>
      </c>
      <c r="L15" s="369">
        <v>96000</v>
      </c>
      <c r="M15" s="78"/>
      <c r="N15" s="385">
        <v>96000</v>
      </c>
      <c r="O15" s="78"/>
    </row>
    <row r="16" spans="1:15">
      <c r="A16" s="136" t="s">
        <v>808</v>
      </c>
      <c r="B16" s="134"/>
      <c r="C16" s="369" t="s">
        <v>810</v>
      </c>
      <c r="D16" s="139">
        <v>31500</v>
      </c>
      <c r="E16" s="139" t="s">
        <v>811</v>
      </c>
      <c r="F16" s="369">
        <v>10500</v>
      </c>
      <c r="G16" s="134"/>
      <c r="H16" s="369">
        <v>10500</v>
      </c>
      <c r="I16" s="369"/>
      <c r="J16" s="371"/>
      <c r="K16" s="369">
        <v>10500</v>
      </c>
      <c r="L16" s="369">
        <v>10500</v>
      </c>
      <c r="M16" s="78"/>
      <c r="N16" s="385">
        <v>10500</v>
      </c>
      <c r="O16" s="78"/>
    </row>
    <row r="17" spans="1:15">
      <c r="A17" s="136" t="s">
        <v>809</v>
      </c>
      <c r="B17" s="134"/>
      <c r="C17" s="385" t="s">
        <v>822</v>
      </c>
      <c r="D17" s="139">
        <v>31500</v>
      </c>
      <c r="E17" s="139" t="s">
        <v>823</v>
      </c>
      <c r="F17" s="385">
        <v>10500</v>
      </c>
      <c r="G17" s="134"/>
      <c r="H17" s="385">
        <v>10500</v>
      </c>
      <c r="I17" s="369"/>
      <c r="J17" s="371"/>
      <c r="K17" s="369">
        <v>10500</v>
      </c>
      <c r="L17" s="369">
        <v>10500</v>
      </c>
      <c r="M17" s="78"/>
      <c r="N17" s="385">
        <v>10500</v>
      </c>
      <c r="O17" s="78"/>
    </row>
    <row r="18" spans="1:15">
      <c r="A18" s="74" t="s">
        <v>195</v>
      </c>
      <c r="B18" s="70"/>
      <c r="C18" s="70"/>
      <c r="D18" s="133"/>
      <c r="E18" s="133"/>
      <c r="F18" s="70">
        <f>SUM(F13:F17)</f>
        <v>356900</v>
      </c>
      <c r="G18" s="402">
        <f t="shared" ref="G18:N18" si="1">SUM(G13:G17)</f>
        <v>0</v>
      </c>
      <c r="H18" s="402">
        <f t="shared" si="1"/>
        <v>356900</v>
      </c>
      <c r="I18" s="402">
        <f t="shared" si="1"/>
        <v>124000</v>
      </c>
      <c r="J18" s="402">
        <f t="shared" si="1"/>
        <v>0</v>
      </c>
      <c r="K18" s="402">
        <f t="shared" si="1"/>
        <v>356900</v>
      </c>
      <c r="L18" s="402">
        <f t="shared" si="1"/>
        <v>232900</v>
      </c>
      <c r="M18" s="402">
        <f t="shared" si="1"/>
        <v>0</v>
      </c>
      <c r="N18" s="402">
        <f t="shared" si="1"/>
        <v>356900</v>
      </c>
      <c r="O18" s="78"/>
    </row>
    <row r="19" spans="1:15" ht="74.25" customHeight="1" thickBot="1">
      <c r="A19" s="616" t="s">
        <v>567</v>
      </c>
      <c r="B19" s="617"/>
      <c r="C19" s="82"/>
      <c r="D19" s="81"/>
      <c r="E19" s="618" t="s">
        <v>568</v>
      </c>
      <c r="F19" s="617"/>
      <c r="G19" s="619"/>
      <c r="H19" s="619"/>
      <c r="I19" s="620"/>
      <c r="J19" s="143" t="s">
        <v>569</v>
      </c>
      <c r="K19" s="621" t="s">
        <v>237</v>
      </c>
      <c r="L19" s="621"/>
      <c r="M19" s="621"/>
      <c r="N19" s="621"/>
      <c r="O19" s="621"/>
    </row>
    <row r="20" spans="1:15" ht="21.75" customHeight="1"/>
    <row r="21" spans="1:15" ht="24" customHeight="1"/>
    <row r="22" spans="1:15" ht="24" customHeight="1"/>
    <row r="23" spans="1:15" ht="24" customHeight="1"/>
    <row r="24" spans="1:15" ht="24" customHeight="1"/>
    <row r="25" spans="1:15" ht="24" customHeight="1"/>
    <row r="26" spans="1:15" ht="24" customHeight="1"/>
    <row r="27" spans="1:15" ht="24" customHeight="1"/>
    <row r="28" spans="1:15" ht="24" customHeight="1"/>
    <row r="29" spans="1:15" ht="24" customHeight="1"/>
    <row r="30" spans="1:15" ht="24" customHeight="1"/>
    <row r="31" spans="1:15" ht="24" customHeight="1"/>
    <row r="32" spans="1:1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</sheetData>
  <mergeCells count="15">
    <mergeCell ref="A1:L1"/>
    <mergeCell ref="G4:H4"/>
    <mergeCell ref="J4:K4"/>
    <mergeCell ref="M4:N4"/>
    <mergeCell ref="A19:B19"/>
    <mergeCell ref="E19:I19"/>
    <mergeCell ref="K19:O19"/>
    <mergeCell ref="A4:A5"/>
    <mergeCell ref="B4:B5"/>
    <mergeCell ref="C4:C5"/>
    <mergeCell ref="D4:D5"/>
    <mergeCell ref="E4:E5"/>
    <mergeCell ref="F4:F5"/>
    <mergeCell ref="I4:I5"/>
    <mergeCell ref="L4:L5"/>
  </mergeCells>
  <phoneticPr fontId="27" type="noConversion"/>
  <pageMargins left="0.59027777777777801" right="0.15625" top="0.47152777777777799" bottom="0.55000000000000004" header="0.35416666666666702" footer="0.196527777777778"/>
  <pageSetup paperSize="9" scale="82" fitToHeight="0" orientation="landscape" verticalDpi="180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G10"/>
  <sheetViews>
    <sheetView topLeftCell="F1" workbookViewId="0">
      <selection activeCell="AC8" sqref="AC8"/>
    </sheetView>
  </sheetViews>
  <sheetFormatPr defaultColWidth="9" defaultRowHeight="14.25"/>
  <cols>
    <col min="1" max="1" width="9.25" style="125" customWidth="1"/>
    <col min="2" max="2" width="8.375" style="125" customWidth="1"/>
    <col min="3" max="3" width="8.875" style="125" customWidth="1"/>
    <col min="4" max="4" width="9.5" style="125" customWidth="1"/>
    <col min="5" max="5" width="8.625" style="125" customWidth="1"/>
    <col min="6" max="6" width="8" style="125" customWidth="1"/>
    <col min="7" max="7" width="7.25" style="125" customWidth="1"/>
    <col min="8" max="8" width="6.5" style="125" customWidth="1"/>
    <col min="9" max="9" width="7.25" style="125" customWidth="1"/>
    <col min="10" max="10" width="6" style="125" customWidth="1"/>
    <col min="11" max="11" width="9.125" style="125" customWidth="1"/>
    <col min="12" max="12" width="5.625" style="125" customWidth="1"/>
    <col min="13" max="13" width="6.25" style="125" customWidth="1"/>
    <col min="14" max="14" width="7.25" style="125" customWidth="1"/>
    <col min="15" max="15" width="7.125" style="125" customWidth="1"/>
    <col min="16" max="16" width="8.125" style="125" customWidth="1"/>
    <col min="17" max="17" width="8.25" style="125" customWidth="1"/>
    <col min="18" max="18" width="6.25" style="125" customWidth="1"/>
    <col min="19" max="19" width="6" style="125" customWidth="1"/>
    <col min="20" max="20" width="5.5" style="125" customWidth="1"/>
    <col min="21" max="21" width="5.75" style="125" customWidth="1"/>
    <col min="22" max="22" width="6.125" style="125" customWidth="1"/>
    <col min="23" max="23" width="7.125" style="125" customWidth="1"/>
    <col min="24" max="24" width="6.875" style="125" customWidth="1"/>
    <col min="25" max="25" width="5.875" style="125" customWidth="1"/>
    <col min="26" max="26" width="6.875" style="125" customWidth="1"/>
    <col min="27" max="27" width="7.25" style="125" customWidth="1"/>
    <col min="28" max="28" width="6.75" style="125" customWidth="1"/>
    <col min="29" max="29" width="6" style="125" customWidth="1"/>
    <col min="30" max="30" width="6.875" style="125" customWidth="1"/>
    <col min="31" max="31" width="6.25" style="125" customWidth="1"/>
    <col min="32" max="32" width="7.75" style="125" customWidth="1"/>
    <col min="33" max="33" width="7" style="126" customWidth="1"/>
    <col min="34" max="16384" width="9" style="125"/>
  </cols>
  <sheetData>
    <row r="1" spans="1:33" ht="27" customHeight="1">
      <c r="A1" s="651" t="s">
        <v>570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 t="s">
        <v>571</v>
      </c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</row>
    <row r="2" spans="1:33" ht="23.25" customHeight="1">
      <c r="A2" s="634" t="s">
        <v>4</v>
      </c>
      <c r="B2" s="634"/>
      <c r="C2" s="634"/>
      <c r="D2" s="634"/>
      <c r="E2" s="634"/>
      <c r="F2" s="634"/>
      <c r="G2" s="359" t="s">
        <v>773</v>
      </c>
      <c r="H2" s="93"/>
      <c r="N2" s="652" t="s">
        <v>61</v>
      </c>
      <c r="O2" s="652"/>
      <c r="P2" s="652"/>
      <c r="X2" s="360" t="s">
        <v>773</v>
      </c>
      <c r="AC2" s="652" t="s">
        <v>61</v>
      </c>
      <c r="AD2" s="652"/>
      <c r="AE2" s="652"/>
      <c r="AF2" s="652"/>
    </row>
    <row r="3" spans="1:33" ht="9" customHeight="1"/>
    <row r="4" spans="1:33" s="124" customFormat="1" ht="21" customHeight="1">
      <c r="A4" s="635" t="s">
        <v>572</v>
      </c>
      <c r="B4" s="637" t="s">
        <v>573</v>
      </c>
      <c r="C4" s="639" t="s">
        <v>824</v>
      </c>
      <c r="D4" s="642" t="s">
        <v>825</v>
      </c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4" t="s">
        <v>825</v>
      </c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5"/>
      <c r="AF4" s="628" t="s">
        <v>574</v>
      </c>
      <c r="AG4" s="631" t="s">
        <v>194</v>
      </c>
    </row>
    <row r="5" spans="1:33" s="124" customFormat="1" ht="18" customHeight="1">
      <c r="A5" s="636"/>
      <c r="B5" s="638"/>
      <c r="C5" s="640"/>
      <c r="D5" s="638" t="s">
        <v>575</v>
      </c>
      <c r="E5" s="633" t="s">
        <v>576</v>
      </c>
      <c r="F5" s="646" t="s">
        <v>66</v>
      </c>
      <c r="G5" s="646"/>
      <c r="H5" s="646"/>
      <c r="I5" s="646"/>
      <c r="J5" s="646"/>
      <c r="K5" s="633" t="s">
        <v>577</v>
      </c>
      <c r="L5" s="646" t="s">
        <v>66</v>
      </c>
      <c r="M5" s="646"/>
      <c r="N5" s="646"/>
      <c r="O5" s="646"/>
      <c r="P5" s="632"/>
      <c r="Q5" s="650" t="s">
        <v>578</v>
      </c>
      <c r="R5" s="632" t="s">
        <v>66</v>
      </c>
      <c r="S5" s="647"/>
      <c r="T5" s="647"/>
      <c r="U5" s="647"/>
      <c r="V5" s="647"/>
      <c r="W5" s="647"/>
      <c r="X5" s="647"/>
      <c r="Y5" s="647"/>
      <c r="Z5" s="636"/>
      <c r="AA5" s="633" t="s">
        <v>579</v>
      </c>
      <c r="AB5" s="646" t="s">
        <v>66</v>
      </c>
      <c r="AC5" s="646"/>
      <c r="AD5" s="646"/>
      <c r="AE5" s="633" t="s">
        <v>580</v>
      </c>
      <c r="AF5" s="629"/>
      <c r="AG5" s="632"/>
    </row>
    <row r="6" spans="1:33" s="124" customFormat="1" ht="18.75" customHeight="1">
      <c r="A6" s="636"/>
      <c r="B6" s="638"/>
      <c r="C6" s="640"/>
      <c r="D6" s="638"/>
      <c r="E6" s="633"/>
      <c r="F6" s="633" t="s">
        <v>581</v>
      </c>
      <c r="G6" s="633" t="s">
        <v>582</v>
      </c>
      <c r="H6" s="633" t="s">
        <v>583</v>
      </c>
      <c r="I6" s="633" t="s">
        <v>584</v>
      </c>
      <c r="J6" s="633" t="s">
        <v>585</v>
      </c>
      <c r="K6" s="633"/>
      <c r="L6" s="633" t="s">
        <v>586</v>
      </c>
      <c r="M6" s="633" t="s">
        <v>587</v>
      </c>
      <c r="N6" s="633" t="s">
        <v>588</v>
      </c>
      <c r="O6" s="633" t="s">
        <v>589</v>
      </c>
      <c r="P6" s="648" t="s">
        <v>585</v>
      </c>
      <c r="Q6" s="650"/>
      <c r="R6" s="633" t="s">
        <v>590</v>
      </c>
      <c r="S6" s="646" t="s">
        <v>66</v>
      </c>
      <c r="T6" s="646"/>
      <c r="U6" s="646"/>
      <c r="V6" s="646"/>
      <c r="W6" s="633" t="s">
        <v>591</v>
      </c>
      <c r="X6" s="648" t="s">
        <v>66</v>
      </c>
      <c r="Y6" s="649"/>
      <c r="Z6" s="650"/>
      <c r="AA6" s="633"/>
      <c r="AB6" s="633" t="s">
        <v>592</v>
      </c>
      <c r="AC6" s="633" t="s">
        <v>593</v>
      </c>
      <c r="AD6" s="633" t="s">
        <v>594</v>
      </c>
      <c r="AE6" s="633"/>
      <c r="AF6" s="629"/>
      <c r="AG6" s="632"/>
    </row>
    <row r="7" spans="1:33" s="124" customFormat="1" ht="84" customHeight="1">
      <c r="A7" s="636"/>
      <c r="B7" s="638"/>
      <c r="C7" s="641"/>
      <c r="D7" s="638"/>
      <c r="E7" s="633"/>
      <c r="F7" s="633"/>
      <c r="G7" s="633"/>
      <c r="H7" s="633"/>
      <c r="I7" s="633"/>
      <c r="J7" s="633"/>
      <c r="K7" s="633"/>
      <c r="L7" s="633"/>
      <c r="M7" s="633"/>
      <c r="N7" s="633"/>
      <c r="O7" s="633"/>
      <c r="P7" s="648"/>
      <c r="Q7" s="650"/>
      <c r="R7" s="633"/>
      <c r="S7" s="127" t="s">
        <v>595</v>
      </c>
      <c r="T7" s="127" t="s">
        <v>596</v>
      </c>
      <c r="U7" s="127" t="s">
        <v>597</v>
      </c>
      <c r="V7" s="127" t="s">
        <v>598</v>
      </c>
      <c r="W7" s="633"/>
      <c r="X7" s="127" t="s">
        <v>599</v>
      </c>
      <c r="Y7" s="127" t="s">
        <v>600</v>
      </c>
      <c r="Z7" s="127" t="s">
        <v>601</v>
      </c>
      <c r="AA7" s="633"/>
      <c r="AB7" s="633"/>
      <c r="AC7" s="633"/>
      <c r="AD7" s="633"/>
      <c r="AE7" s="633"/>
      <c r="AF7" s="630"/>
      <c r="AG7" s="632"/>
    </row>
    <row r="8" spans="1:33" ht="51.95" customHeight="1">
      <c r="A8" s="128" t="s">
        <v>602</v>
      </c>
      <c r="B8" s="129">
        <v>298.79000000000002</v>
      </c>
      <c r="C8" s="129">
        <v>298.79000000000002</v>
      </c>
      <c r="D8" s="130">
        <f>E8+K8+Q8+AA8+AE8</f>
        <v>128.89000000000001</v>
      </c>
      <c r="E8" s="130">
        <f>SUM(F8:J8)</f>
        <v>74.08</v>
      </c>
      <c r="F8" s="129">
        <v>65.28</v>
      </c>
      <c r="G8" s="129"/>
      <c r="H8" s="129"/>
      <c r="I8" s="129"/>
      <c r="J8" s="129">
        <v>8.8000000000000007</v>
      </c>
      <c r="K8" s="130">
        <f>SUM(L8:P8)</f>
        <v>28.630000000000003</v>
      </c>
      <c r="L8" s="129">
        <v>5.17</v>
      </c>
      <c r="M8" s="129"/>
      <c r="N8" s="129"/>
      <c r="O8" s="129"/>
      <c r="P8" s="131">
        <v>23.46</v>
      </c>
      <c r="Q8" s="132">
        <f>R8+W8</f>
        <v>24.06</v>
      </c>
      <c r="R8" s="129">
        <f>S8+T8+U8+V8</f>
        <v>24.06</v>
      </c>
      <c r="S8" s="129"/>
      <c r="T8" s="129"/>
      <c r="U8" s="129"/>
      <c r="V8" s="129">
        <v>24.06</v>
      </c>
      <c r="W8" s="129"/>
      <c r="X8" s="129"/>
      <c r="Y8" s="129"/>
      <c r="Z8" s="129"/>
      <c r="AA8" s="130">
        <f>SUM(AB8:AD8)</f>
        <v>0</v>
      </c>
      <c r="AB8" s="129"/>
      <c r="AC8" s="129"/>
      <c r="AD8" s="129"/>
      <c r="AE8" s="129">
        <v>2.12</v>
      </c>
      <c r="AF8" s="130">
        <f>C8-D8</f>
        <v>169.9</v>
      </c>
      <c r="AG8" s="131"/>
    </row>
    <row r="9" spans="1:33" ht="9.75" customHeight="1"/>
    <row r="10" spans="1:33" ht="22.5" customHeight="1">
      <c r="B10" s="93"/>
      <c r="C10" s="93"/>
      <c r="M10" s="634"/>
      <c r="N10" s="634"/>
      <c r="O10" s="634"/>
      <c r="P10" s="634"/>
    </row>
  </sheetData>
  <mergeCells count="40">
    <mergeCell ref="A1:P1"/>
    <mergeCell ref="Q1:AG1"/>
    <mergeCell ref="A2:F2"/>
    <mergeCell ref="N2:P2"/>
    <mergeCell ref="AC2:AF2"/>
    <mergeCell ref="D4:P4"/>
    <mergeCell ref="Q4:AE4"/>
    <mergeCell ref="F5:J5"/>
    <mergeCell ref="L5:P5"/>
    <mergeCell ref="R5:Z5"/>
    <mergeCell ref="AB5:AD5"/>
    <mergeCell ref="AE5:AE7"/>
    <mergeCell ref="S6:V6"/>
    <mergeCell ref="X6:Z6"/>
    <mergeCell ref="P6:P7"/>
    <mergeCell ref="Q5:Q7"/>
    <mergeCell ref="R6:R7"/>
    <mergeCell ref="M10:P10"/>
    <mergeCell ref="A4:A7"/>
    <mergeCell ref="B4:B7"/>
    <mergeCell ref="C4:C7"/>
    <mergeCell ref="D5:D7"/>
    <mergeCell ref="E5:E7"/>
    <mergeCell ref="F6:F7"/>
    <mergeCell ref="G6:G7"/>
    <mergeCell ref="H6:H7"/>
    <mergeCell ref="I6:I7"/>
    <mergeCell ref="J6:J7"/>
    <mergeCell ref="K5:K7"/>
    <mergeCell ref="L6:L7"/>
    <mergeCell ref="M6:M7"/>
    <mergeCell ref="N6:N7"/>
    <mergeCell ref="O6:O7"/>
    <mergeCell ref="AF4:AF7"/>
    <mergeCell ref="AG4:AG7"/>
    <mergeCell ref="W6:W7"/>
    <mergeCell ref="AA5:AA7"/>
    <mergeCell ref="AB6:AB7"/>
    <mergeCell ref="AC6:AC7"/>
    <mergeCell ref="AD6:AD7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7" type="noConversion"/>
  <pageMargins left="0.75" right="0.75" top="1" bottom="1" header="0.5" footer="0.5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M6" sqref="M6"/>
    </sheetView>
  </sheetViews>
  <sheetFormatPr defaultColWidth="9" defaultRowHeight="14.25"/>
  <cols>
    <col min="1" max="1" width="6.125" style="93" customWidth="1"/>
    <col min="2" max="2" width="9" style="93"/>
    <col min="3" max="3" width="9.875" style="93" customWidth="1"/>
    <col min="4" max="4" width="9" style="93"/>
    <col min="5" max="5" width="6.25" style="93" customWidth="1"/>
    <col min="6" max="9" width="5.75" style="93" customWidth="1"/>
    <col min="10" max="11" width="6.25" style="93" customWidth="1"/>
    <col min="12" max="13" width="5.375" style="93" customWidth="1"/>
    <col min="14" max="16" width="6.25" style="93" customWidth="1"/>
    <col min="17" max="17" width="5.875" style="93" customWidth="1"/>
    <col min="18" max="18" width="8" style="93" customWidth="1"/>
    <col min="19" max="16384" width="9" style="93"/>
  </cols>
  <sheetData>
    <row r="1" spans="1:18" ht="27">
      <c r="A1" s="653" t="s">
        <v>603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</row>
    <row r="2" spans="1:18" ht="27" customHeight="1">
      <c r="A2" s="93" t="s">
        <v>604</v>
      </c>
      <c r="G2" s="359" t="s">
        <v>852</v>
      </c>
      <c r="Q2" s="654" t="s">
        <v>61</v>
      </c>
      <c r="R2" s="654"/>
    </row>
    <row r="3" spans="1:18" s="120" customFormat="1" ht="26.25" customHeight="1">
      <c r="A3" s="657" t="s">
        <v>572</v>
      </c>
      <c r="B3" s="659" t="s">
        <v>605</v>
      </c>
      <c r="C3" s="659" t="s">
        <v>826</v>
      </c>
      <c r="D3" s="655" t="s">
        <v>827</v>
      </c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61" t="s">
        <v>194</v>
      </c>
    </row>
    <row r="4" spans="1:18" s="120" customFormat="1" ht="23.25" customHeight="1">
      <c r="A4" s="658"/>
      <c r="B4" s="660"/>
      <c r="C4" s="660"/>
      <c r="D4" s="660" t="s">
        <v>195</v>
      </c>
      <c r="E4" s="656" t="s">
        <v>606</v>
      </c>
      <c r="F4" s="656"/>
      <c r="G4" s="656"/>
      <c r="H4" s="656"/>
      <c r="I4" s="656"/>
      <c r="J4" s="656"/>
      <c r="K4" s="656" t="s">
        <v>607</v>
      </c>
      <c r="L4" s="656"/>
      <c r="M4" s="656"/>
      <c r="N4" s="656"/>
      <c r="O4" s="656"/>
      <c r="P4" s="656"/>
      <c r="Q4" s="656"/>
      <c r="R4" s="662"/>
    </row>
    <row r="5" spans="1:18" s="120" customFormat="1" ht="38.25" customHeight="1">
      <c r="A5" s="658"/>
      <c r="B5" s="660"/>
      <c r="C5" s="660"/>
      <c r="D5" s="660"/>
      <c r="E5" s="99" t="s">
        <v>608</v>
      </c>
      <c r="F5" s="99" t="s">
        <v>609</v>
      </c>
      <c r="G5" s="99" t="s">
        <v>610</v>
      </c>
      <c r="H5" s="99" t="s">
        <v>611</v>
      </c>
      <c r="I5" s="121" t="s">
        <v>612</v>
      </c>
      <c r="J5" s="121" t="s">
        <v>613</v>
      </c>
      <c r="K5" s="99" t="s">
        <v>608</v>
      </c>
      <c r="L5" s="99" t="s">
        <v>142</v>
      </c>
      <c r="M5" s="121" t="s">
        <v>140</v>
      </c>
      <c r="N5" s="122" t="s">
        <v>614</v>
      </c>
      <c r="O5" s="99" t="s">
        <v>615</v>
      </c>
      <c r="P5" s="99" t="s">
        <v>616</v>
      </c>
      <c r="Q5" s="121" t="s">
        <v>613</v>
      </c>
      <c r="R5" s="663"/>
    </row>
    <row r="6" spans="1:18" ht="66.95" customHeight="1">
      <c r="A6" s="112" t="s">
        <v>617</v>
      </c>
      <c r="B6" s="113"/>
      <c r="C6" s="113"/>
      <c r="D6" s="114">
        <f>E6+K6</f>
        <v>0</v>
      </c>
      <c r="E6" s="114">
        <f>SUM(F6:J6)</f>
        <v>0</v>
      </c>
      <c r="F6" s="391"/>
      <c r="G6" s="115"/>
      <c r="H6" s="391"/>
      <c r="I6" s="115"/>
      <c r="J6" s="115"/>
      <c r="K6" s="123">
        <f>SUM(L6:Q6)</f>
        <v>0</v>
      </c>
      <c r="L6" s="116"/>
      <c r="M6" s="116"/>
      <c r="N6" s="116"/>
      <c r="O6" s="116"/>
      <c r="P6" s="116"/>
      <c r="Q6" s="119"/>
      <c r="R6" s="119"/>
    </row>
  </sheetData>
  <mergeCells count="10">
    <mergeCell ref="A1:R1"/>
    <mergeCell ref="Q2:R2"/>
    <mergeCell ref="D3:Q3"/>
    <mergeCell ref="E4:J4"/>
    <mergeCell ref="K4:Q4"/>
    <mergeCell ref="A3:A5"/>
    <mergeCell ref="B3:B5"/>
    <mergeCell ref="C3:C5"/>
    <mergeCell ref="D4:D5"/>
    <mergeCell ref="R3:R5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V7"/>
  <sheetViews>
    <sheetView workbookViewId="0">
      <selection activeCell="O10" sqref="O10"/>
    </sheetView>
  </sheetViews>
  <sheetFormatPr defaultColWidth="9" defaultRowHeight="14.25"/>
  <cols>
    <col min="1" max="1" width="6.125" style="93" customWidth="1"/>
    <col min="2" max="2" width="8.625" style="93" customWidth="1"/>
    <col min="3" max="3" width="10" style="93" customWidth="1"/>
    <col min="4" max="6" width="8.625" style="93" customWidth="1"/>
    <col min="7" max="7" width="14.625" style="93" customWidth="1"/>
    <col min="8" max="8" width="9" style="109"/>
    <col min="9" max="9" width="14.625" style="93" customWidth="1"/>
    <col min="10" max="10" width="9" style="93"/>
    <col min="11" max="11" width="9.875" style="93" customWidth="1"/>
    <col min="12" max="16384" width="9" style="93"/>
  </cols>
  <sheetData>
    <row r="1" spans="1:256" ht="27">
      <c r="A1" s="653" t="s">
        <v>618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</row>
    <row r="2" spans="1:256" customFormat="1" ht="27.75" customHeight="1">
      <c r="A2" s="110" t="s">
        <v>4</v>
      </c>
      <c r="B2" s="93"/>
      <c r="C2" s="93"/>
      <c r="D2" s="93"/>
      <c r="E2" s="93"/>
      <c r="F2" s="359" t="s">
        <v>853</v>
      </c>
      <c r="G2" s="95"/>
      <c r="H2" s="109"/>
      <c r="I2" s="93"/>
      <c r="J2" s="93"/>
      <c r="K2" s="654" t="s">
        <v>61</v>
      </c>
      <c r="L2" s="654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</row>
    <row r="3" spans="1:256" ht="24" customHeight="1">
      <c r="A3" s="657" t="s">
        <v>572</v>
      </c>
      <c r="B3" s="659" t="s">
        <v>619</v>
      </c>
      <c r="C3" s="659" t="s">
        <v>620</v>
      </c>
      <c r="D3" s="655" t="s">
        <v>621</v>
      </c>
      <c r="E3" s="655"/>
      <c r="F3" s="655"/>
      <c r="G3" s="655"/>
      <c r="H3" s="655"/>
      <c r="I3" s="655"/>
      <c r="J3" s="655"/>
      <c r="K3" s="666" t="s">
        <v>622</v>
      </c>
      <c r="L3" s="661" t="s">
        <v>194</v>
      </c>
    </row>
    <row r="4" spans="1:256" ht="21.75" customHeight="1">
      <c r="A4" s="658"/>
      <c r="B4" s="660"/>
      <c r="C4" s="660"/>
      <c r="D4" s="656" t="s">
        <v>623</v>
      </c>
      <c r="E4" s="656"/>
      <c r="F4" s="656"/>
      <c r="G4" s="664" t="s">
        <v>624</v>
      </c>
      <c r="H4" s="665"/>
      <c r="I4" s="665" t="s">
        <v>625</v>
      </c>
      <c r="J4" s="665"/>
      <c r="K4" s="667"/>
      <c r="L4" s="662"/>
    </row>
    <row r="5" spans="1:256" ht="63.75" customHeight="1">
      <c r="A5" s="658"/>
      <c r="B5" s="660"/>
      <c r="C5" s="660"/>
      <c r="D5" s="99" t="s">
        <v>626</v>
      </c>
      <c r="E5" s="99" t="s">
        <v>627</v>
      </c>
      <c r="F5" s="99" t="s">
        <v>628</v>
      </c>
      <c r="G5" s="99" t="s">
        <v>629</v>
      </c>
      <c r="H5" s="99" t="s">
        <v>628</v>
      </c>
      <c r="I5" s="99" t="s">
        <v>629</v>
      </c>
      <c r="J5" s="99" t="s">
        <v>628</v>
      </c>
      <c r="K5" s="668"/>
      <c r="L5" s="663"/>
    </row>
    <row r="6" spans="1:256" ht="28.5" customHeight="1">
      <c r="A6" s="111" t="s">
        <v>630</v>
      </c>
      <c r="B6" s="99" t="s">
        <v>631</v>
      </c>
      <c r="C6" s="99" t="s">
        <v>631</v>
      </c>
      <c r="D6" s="99" t="s">
        <v>632</v>
      </c>
      <c r="E6" s="99" t="s">
        <v>633</v>
      </c>
      <c r="F6" s="99" t="s">
        <v>631</v>
      </c>
      <c r="G6" s="99"/>
      <c r="H6" s="99" t="s">
        <v>631</v>
      </c>
      <c r="I6" s="99"/>
      <c r="J6" s="99" t="s">
        <v>631</v>
      </c>
      <c r="K6" s="99" t="s">
        <v>631</v>
      </c>
      <c r="L6" s="117"/>
    </row>
    <row r="7" spans="1:256" ht="51" customHeight="1">
      <c r="A7" s="112"/>
      <c r="B7" s="113"/>
      <c r="C7" s="113"/>
      <c r="D7" s="114"/>
      <c r="E7" s="115"/>
      <c r="F7" s="115"/>
      <c r="G7" s="116"/>
      <c r="H7" s="116"/>
      <c r="I7" s="116"/>
      <c r="J7" s="116"/>
      <c r="K7" s="118">
        <f>C7-F7-H7-J7</f>
        <v>0</v>
      </c>
      <c r="L7" s="119"/>
    </row>
  </sheetData>
  <mergeCells count="11">
    <mergeCell ref="A1:L1"/>
    <mergeCell ref="K2:L2"/>
    <mergeCell ref="D3:J3"/>
    <mergeCell ref="D4:F4"/>
    <mergeCell ref="G4:H4"/>
    <mergeCell ref="I4:J4"/>
    <mergeCell ref="A3:A5"/>
    <mergeCell ref="B3:B5"/>
    <mergeCell ref="C3:C5"/>
    <mergeCell ref="K3:K5"/>
    <mergeCell ref="L3:L5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A22" sqref="A22:F22"/>
    </sheetView>
  </sheetViews>
  <sheetFormatPr defaultColWidth="9" defaultRowHeight="14.25"/>
  <cols>
    <col min="1" max="1" width="4" style="93" customWidth="1"/>
    <col min="2" max="2" width="16.75" style="93" customWidth="1"/>
    <col min="3" max="3" width="18.75" style="93" customWidth="1"/>
    <col min="4" max="4" width="19.5" style="93" customWidth="1"/>
    <col min="5" max="5" width="12.5" style="93" customWidth="1"/>
    <col min="6" max="6" width="13.5" style="93" customWidth="1"/>
    <col min="7" max="16384" width="9" style="93"/>
  </cols>
  <sheetData>
    <row r="1" spans="1:6" ht="22.5">
      <c r="A1" s="705" t="s">
        <v>834</v>
      </c>
      <c r="B1" s="705"/>
      <c r="C1" s="705"/>
      <c r="D1" s="705"/>
      <c r="E1" s="705"/>
      <c r="F1" s="705"/>
    </row>
    <row r="2" spans="1:6" ht="22.5">
      <c r="A2" s="94"/>
      <c r="B2" s="94"/>
      <c r="C2" s="94"/>
      <c r="D2" s="94"/>
      <c r="E2" s="654" t="s">
        <v>61</v>
      </c>
      <c r="F2" s="654"/>
    </row>
    <row r="3" spans="1:6" ht="21.75" customHeight="1">
      <c r="A3" s="706" t="s">
        <v>634</v>
      </c>
      <c r="B3" s="707"/>
      <c r="C3" s="96" t="s">
        <v>635</v>
      </c>
      <c r="D3" s="97" t="s">
        <v>636</v>
      </c>
      <c r="E3" s="708" t="s">
        <v>828</v>
      </c>
      <c r="F3" s="709"/>
    </row>
    <row r="4" spans="1:6" ht="21.75" customHeight="1">
      <c r="A4" s="710" t="s">
        <v>637</v>
      </c>
      <c r="B4" s="711"/>
      <c r="C4" s="98">
        <v>298.79000000000002</v>
      </c>
      <c r="D4" s="99" t="s">
        <v>638</v>
      </c>
      <c r="E4" s="656">
        <v>298.79000000000002</v>
      </c>
      <c r="F4" s="700"/>
    </row>
    <row r="5" spans="1:6" ht="21.75" customHeight="1">
      <c r="A5" s="701" t="s">
        <v>639</v>
      </c>
      <c r="B5" s="702"/>
      <c r="C5" s="102" t="s">
        <v>833</v>
      </c>
      <c r="D5" s="103" t="s">
        <v>640</v>
      </c>
      <c r="E5" s="696" t="s">
        <v>8</v>
      </c>
      <c r="F5" s="697"/>
    </row>
    <row r="6" spans="1:6" ht="26.25" customHeight="1">
      <c r="A6" s="654" t="s">
        <v>641</v>
      </c>
      <c r="B6" s="654"/>
      <c r="C6" s="654"/>
      <c r="D6" s="654"/>
      <c r="E6" s="654"/>
      <c r="F6" s="654"/>
    </row>
    <row r="7" spans="1:6" ht="21.75" customHeight="1">
      <c r="A7" s="703" t="s">
        <v>642</v>
      </c>
      <c r="B7" s="655"/>
      <c r="C7" s="106" t="s">
        <v>643</v>
      </c>
      <c r="D7" s="106" t="s">
        <v>644</v>
      </c>
      <c r="E7" s="655" t="s">
        <v>195</v>
      </c>
      <c r="F7" s="704"/>
    </row>
    <row r="8" spans="1:6" ht="18.75" customHeight="1">
      <c r="A8" s="699" t="s">
        <v>195</v>
      </c>
      <c r="B8" s="656"/>
      <c r="C8" s="100">
        <v>133.32</v>
      </c>
      <c r="D8" s="100">
        <v>298.79000000000002</v>
      </c>
      <c r="E8" s="656">
        <v>432.11</v>
      </c>
      <c r="F8" s="700"/>
    </row>
    <row r="9" spans="1:6" ht="18.75" customHeight="1">
      <c r="A9" s="699" t="s">
        <v>645</v>
      </c>
      <c r="B9" s="656"/>
      <c r="C9" s="100"/>
      <c r="D9" s="100"/>
      <c r="E9" s="656"/>
      <c r="F9" s="700"/>
    </row>
    <row r="10" spans="1:6" ht="18.75" customHeight="1">
      <c r="A10" s="699" t="s">
        <v>646</v>
      </c>
      <c r="B10" s="656"/>
      <c r="C10" s="100"/>
      <c r="D10" s="100"/>
      <c r="E10" s="656"/>
      <c r="F10" s="700"/>
    </row>
    <row r="11" spans="1:6" ht="18.75" customHeight="1">
      <c r="A11" s="695" t="s">
        <v>647</v>
      </c>
      <c r="B11" s="696"/>
      <c r="C11" s="102"/>
      <c r="D11" s="104"/>
      <c r="E11" s="696"/>
      <c r="F11" s="697"/>
    </row>
    <row r="12" spans="1:6" ht="21.75" customHeight="1">
      <c r="A12" s="698" t="s">
        <v>648</v>
      </c>
      <c r="B12" s="698"/>
      <c r="C12" s="698"/>
      <c r="D12" s="698"/>
      <c r="E12" s="698"/>
      <c r="F12" s="698"/>
    </row>
    <row r="13" spans="1:6" ht="21.75" customHeight="1">
      <c r="A13" s="105" t="s">
        <v>25</v>
      </c>
      <c r="B13" s="655" t="s">
        <v>649</v>
      </c>
      <c r="C13" s="655"/>
      <c r="D13" s="655"/>
      <c r="E13" s="106" t="s">
        <v>650</v>
      </c>
      <c r="F13" s="108" t="s">
        <v>194</v>
      </c>
    </row>
    <row r="14" spans="1:6" ht="16.5" customHeight="1">
      <c r="A14" s="699" t="s">
        <v>195</v>
      </c>
      <c r="B14" s="656"/>
      <c r="C14" s="656"/>
      <c r="D14" s="656"/>
      <c r="E14" s="100"/>
      <c r="F14" s="101"/>
    </row>
    <row r="15" spans="1:6" ht="16.5" customHeight="1">
      <c r="A15" s="107">
        <v>1</v>
      </c>
      <c r="B15" s="694" t="s">
        <v>829</v>
      </c>
      <c r="C15" s="694"/>
      <c r="D15" s="694"/>
      <c r="E15" s="4">
        <v>2100000</v>
      </c>
      <c r="F15" s="101"/>
    </row>
    <row r="16" spans="1:6" ht="16.5" customHeight="1">
      <c r="A16" s="107">
        <v>2</v>
      </c>
      <c r="B16" s="694" t="s">
        <v>830</v>
      </c>
      <c r="C16" s="694"/>
      <c r="D16" s="694"/>
      <c r="E16" s="4">
        <v>811100</v>
      </c>
      <c r="F16" s="101"/>
    </row>
    <row r="17" spans="1:6" ht="16.5" customHeight="1">
      <c r="A17" s="107">
        <v>3</v>
      </c>
      <c r="B17" s="694" t="s">
        <v>831</v>
      </c>
      <c r="C17" s="694"/>
      <c r="D17" s="694"/>
      <c r="E17" s="4">
        <v>1410000</v>
      </c>
      <c r="F17" s="101"/>
    </row>
    <row r="18" spans="1:6" ht="16.5" customHeight="1">
      <c r="A18" s="107">
        <v>4</v>
      </c>
      <c r="B18" s="656"/>
      <c r="C18" s="656"/>
      <c r="D18" s="656"/>
      <c r="E18" s="100"/>
      <c r="F18" s="101"/>
    </row>
    <row r="19" spans="1:6" ht="16.5" customHeight="1">
      <c r="A19" s="107">
        <v>5</v>
      </c>
      <c r="B19" s="656"/>
      <c r="C19" s="656"/>
      <c r="D19" s="656"/>
      <c r="E19" s="100"/>
      <c r="F19" s="101"/>
    </row>
    <row r="20" spans="1:6" ht="16.5" customHeight="1">
      <c r="A20" s="107">
        <v>6</v>
      </c>
      <c r="B20" s="656"/>
      <c r="C20" s="656"/>
      <c r="D20" s="656"/>
      <c r="E20" s="100"/>
      <c r="F20" s="101"/>
    </row>
    <row r="21" spans="1:6" ht="16.5" customHeight="1">
      <c r="A21" s="107">
        <v>7</v>
      </c>
      <c r="B21" s="656"/>
      <c r="C21" s="656"/>
      <c r="D21" s="656"/>
      <c r="E21" s="100">
        <f>SUM(E15:E20)</f>
        <v>4321100</v>
      </c>
      <c r="F21" s="101"/>
    </row>
    <row r="22" spans="1:6" ht="22.5" customHeight="1">
      <c r="A22" s="688" t="s">
        <v>651</v>
      </c>
      <c r="B22" s="689"/>
      <c r="C22" s="689"/>
      <c r="D22" s="689"/>
      <c r="E22" s="689"/>
      <c r="F22" s="690"/>
    </row>
    <row r="23" spans="1:6" ht="45.95" customHeight="1">
      <c r="A23" s="691"/>
      <c r="B23" s="692"/>
      <c r="C23" s="692"/>
      <c r="D23" s="692"/>
      <c r="E23" s="692"/>
      <c r="F23" s="693"/>
    </row>
    <row r="24" spans="1:6" ht="20.25" customHeight="1">
      <c r="A24" s="681" t="s">
        <v>832</v>
      </c>
      <c r="B24" s="682"/>
      <c r="C24" s="682"/>
      <c r="D24" s="682"/>
      <c r="E24" s="682"/>
      <c r="F24" s="683"/>
    </row>
    <row r="25" spans="1:6" ht="21.75" customHeight="1">
      <c r="A25" s="675" t="s">
        <v>652</v>
      </c>
      <c r="B25" s="676"/>
      <c r="C25" s="676"/>
      <c r="D25" s="676"/>
      <c r="E25" s="676"/>
      <c r="F25" s="677"/>
    </row>
    <row r="26" spans="1:6" ht="48" customHeight="1">
      <c r="A26" s="678"/>
      <c r="B26" s="679"/>
      <c r="C26" s="679"/>
      <c r="D26" s="679"/>
      <c r="E26" s="679"/>
      <c r="F26" s="680"/>
    </row>
    <row r="27" spans="1:6" ht="18" customHeight="1">
      <c r="A27" s="681" t="s">
        <v>653</v>
      </c>
      <c r="B27" s="682"/>
      <c r="C27" s="682"/>
      <c r="D27" s="682"/>
      <c r="E27" s="682"/>
      <c r="F27" s="683"/>
    </row>
    <row r="28" spans="1:6" ht="27.75" customHeight="1">
      <c r="A28" s="684" t="s">
        <v>654</v>
      </c>
      <c r="B28" s="685"/>
      <c r="C28" s="685"/>
      <c r="D28" s="686" t="s">
        <v>655</v>
      </c>
      <c r="E28" s="686"/>
      <c r="F28" s="687"/>
    </row>
    <row r="29" spans="1:6" ht="53.1" customHeight="1">
      <c r="A29" s="669"/>
      <c r="B29" s="670"/>
      <c r="C29" s="670"/>
      <c r="D29" s="670"/>
      <c r="E29" s="670"/>
      <c r="F29" s="671"/>
    </row>
    <row r="30" spans="1:6" ht="21" customHeight="1">
      <c r="A30" s="672" t="s">
        <v>656</v>
      </c>
      <c r="B30" s="673"/>
      <c r="C30" s="673"/>
      <c r="D30" s="673" t="s">
        <v>657</v>
      </c>
      <c r="E30" s="673"/>
      <c r="F30" s="674"/>
    </row>
  </sheetData>
  <mergeCells count="41">
    <mergeCell ref="A1:F1"/>
    <mergeCell ref="E2:F2"/>
    <mergeCell ref="A3:B3"/>
    <mergeCell ref="E3:F3"/>
    <mergeCell ref="A4:B4"/>
    <mergeCell ref="E4:F4"/>
    <mergeCell ref="A5:B5"/>
    <mergeCell ref="E5:F5"/>
    <mergeCell ref="A6:F6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F12"/>
    <mergeCell ref="B13:D13"/>
    <mergeCell ref="A14:D14"/>
    <mergeCell ref="B15:D15"/>
    <mergeCell ref="B16:D16"/>
    <mergeCell ref="B17:D17"/>
    <mergeCell ref="B18:D18"/>
    <mergeCell ref="B19:D19"/>
    <mergeCell ref="B20:D20"/>
    <mergeCell ref="B21:D21"/>
    <mergeCell ref="A22:F22"/>
    <mergeCell ref="A23:F23"/>
    <mergeCell ref="A24:F24"/>
    <mergeCell ref="A29:C29"/>
    <mergeCell ref="D29:F29"/>
    <mergeCell ref="A30:C30"/>
    <mergeCell ref="D30:F30"/>
    <mergeCell ref="A25:F25"/>
    <mergeCell ref="A26:F26"/>
    <mergeCell ref="A27:F27"/>
    <mergeCell ref="A28:C28"/>
    <mergeCell ref="D28:F28"/>
  </mergeCells>
  <phoneticPr fontId="27" type="noConversion"/>
  <pageMargins left="0.71875" right="0.37916666666666698" top="0.9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Q5" sqref="Q5"/>
    </sheetView>
  </sheetViews>
  <sheetFormatPr defaultColWidth="10.625" defaultRowHeight="14.25"/>
  <cols>
    <col min="1" max="16384" width="10.625" style="3"/>
  </cols>
  <sheetData>
    <row r="1" spans="1:8" ht="60" customHeight="1">
      <c r="A1" s="712" t="s">
        <v>658</v>
      </c>
      <c r="B1" s="712"/>
      <c r="C1" s="712"/>
      <c r="D1" s="712"/>
      <c r="E1" s="712"/>
      <c r="F1" s="712"/>
      <c r="G1" s="712"/>
      <c r="H1" s="712"/>
    </row>
    <row r="2" spans="1:8" ht="26.25" customHeight="1">
      <c r="A2" s="85"/>
      <c r="D2" s="713" t="s">
        <v>835</v>
      </c>
      <c r="E2" s="467"/>
    </row>
    <row r="3" spans="1:8" ht="30" customHeight="1">
      <c r="A3" s="3" t="s">
        <v>170</v>
      </c>
      <c r="B3" s="86" t="s">
        <v>205</v>
      </c>
      <c r="C3" s="86"/>
      <c r="H3" s="35" t="s">
        <v>171</v>
      </c>
    </row>
    <row r="4" spans="1:8" ht="48" customHeight="1">
      <c r="A4" s="73" t="s">
        <v>659</v>
      </c>
      <c r="B4" s="37" t="s">
        <v>660</v>
      </c>
      <c r="C4" s="37" t="s">
        <v>661</v>
      </c>
      <c r="D4" s="37" t="s">
        <v>662</v>
      </c>
      <c r="E4" s="37" t="s">
        <v>663</v>
      </c>
      <c r="F4" s="37" t="s">
        <v>664</v>
      </c>
      <c r="G4" s="37" t="s">
        <v>665</v>
      </c>
      <c r="H4" s="87" t="s">
        <v>666</v>
      </c>
    </row>
    <row r="5" spans="1:8" ht="30" customHeight="1">
      <c r="A5" s="77"/>
      <c r="B5" s="78"/>
      <c r="C5" s="78"/>
      <c r="D5" s="78"/>
      <c r="E5" s="78"/>
      <c r="F5" s="78"/>
      <c r="G5" s="88"/>
      <c r="H5" s="89"/>
    </row>
    <row r="6" spans="1:8" ht="30" customHeight="1">
      <c r="A6" s="77"/>
      <c r="B6" s="78"/>
      <c r="C6" s="78"/>
      <c r="D6" s="78"/>
      <c r="E6" s="78"/>
      <c r="F6" s="78"/>
      <c r="G6" s="88"/>
      <c r="H6" s="89"/>
    </row>
    <row r="7" spans="1:8" ht="30" customHeight="1">
      <c r="A7" s="77"/>
      <c r="B7" s="78"/>
      <c r="C7" s="78"/>
      <c r="D7" s="78"/>
      <c r="E7" s="78"/>
      <c r="F7" s="78"/>
      <c r="G7" s="88"/>
      <c r="H7" s="89"/>
    </row>
    <row r="8" spans="1:8" ht="30" customHeight="1">
      <c r="A8" s="77"/>
      <c r="B8" s="78"/>
      <c r="C8" s="78"/>
      <c r="D8" s="78"/>
      <c r="E8" s="78"/>
      <c r="F8" s="78"/>
      <c r="G8" s="88"/>
      <c r="H8" s="89"/>
    </row>
    <row r="9" spans="1:8" ht="30" customHeight="1">
      <c r="A9" s="77"/>
      <c r="B9" s="78"/>
      <c r="C9" s="78"/>
      <c r="D9" s="78"/>
      <c r="E9" s="78"/>
      <c r="F9" s="78"/>
      <c r="G9" s="88"/>
      <c r="H9" s="89"/>
    </row>
    <row r="10" spans="1:8" ht="30" customHeight="1">
      <c r="A10" s="77"/>
      <c r="B10" s="78"/>
      <c r="C10" s="78"/>
      <c r="D10" s="78"/>
      <c r="E10" s="78"/>
      <c r="F10" s="78"/>
      <c r="G10" s="88"/>
      <c r="H10" s="89"/>
    </row>
    <row r="11" spans="1:8" ht="30" customHeight="1">
      <c r="A11" s="77"/>
      <c r="B11" s="78"/>
      <c r="C11" s="78"/>
      <c r="D11" s="78"/>
      <c r="E11" s="78"/>
      <c r="F11" s="78"/>
      <c r="G11" s="88"/>
      <c r="H11" s="89"/>
    </row>
    <row r="12" spans="1:8" ht="30" customHeight="1">
      <c r="A12" s="77"/>
      <c r="B12" s="78"/>
      <c r="C12" s="78"/>
      <c r="D12" s="78"/>
      <c r="E12" s="78"/>
      <c r="F12" s="78"/>
      <c r="G12" s="88"/>
      <c r="H12" s="89"/>
    </row>
    <row r="13" spans="1:8" ht="30" customHeight="1">
      <c r="A13" s="77"/>
      <c r="B13" s="78"/>
      <c r="C13" s="78"/>
      <c r="D13" s="78"/>
      <c r="E13" s="78"/>
      <c r="F13" s="78"/>
      <c r="G13" s="88"/>
      <c r="H13" s="89"/>
    </row>
    <row r="14" spans="1:8" ht="30" customHeight="1">
      <c r="A14" s="77"/>
      <c r="B14" s="78"/>
      <c r="C14" s="78"/>
      <c r="D14" s="78"/>
      <c r="E14" s="78"/>
      <c r="F14" s="78"/>
      <c r="G14" s="88"/>
      <c r="H14" s="89"/>
    </row>
    <row r="15" spans="1:8" ht="30" customHeight="1">
      <c r="A15" s="77"/>
      <c r="B15" s="78"/>
      <c r="C15" s="78"/>
      <c r="D15" s="78"/>
      <c r="E15" s="78"/>
      <c r="F15" s="78"/>
      <c r="G15" s="88"/>
      <c r="H15" s="89"/>
    </row>
    <row r="16" spans="1:8" ht="30" customHeight="1">
      <c r="A16" s="77"/>
      <c r="B16" s="78"/>
      <c r="C16" s="78"/>
      <c r="D16" s="78"/>
      <c r="E16" s="78"/>
      <c r="F16" s="78"/>
      <c r="G16" s="88"/>
      <c r="H16" s="89"/>
    </row>
    <row r="17" spans="1:8" ht="30" customHeight="1">
      <c r="A17" s="77"/>
      <c r="B17" s="78"/>
      <c r="C17" s="78"/>
      <c r="D17" s="78"/>
      <c r="E17" s="78"/>
      <c r="F17" s="78"/>
      <c r="G17" s="88"/>
      <c r="H17" s="89"/>
    </row>
    <row r="18" spans="1:8" ht="30" customHeight="1">
      <c r="A18" s="77"/>
      <c r="B18" s="78"/>
      <c r="C18" s="78"/>
      <c r="D18" s="78"/>
      <c r="E18" s="78"/>
      <c r="F18" s="78"/>
      <c r="G18" s="88"/>
      <c r="H18" s="89"/>
    </row>
    <row r="19" spans="1:8" ht="30" customHeight="1">
      <c r="A19" s="90" t="s">
        <v>195</v>
      </c>
      <c r="B19" s="78"/>
      <c r="C19" s="78"/>
      <c r="D19" s="78"/>
      <c r="E19" s="78"/>
      <c r="F19" s="78"/>
      <c r="G19" s="88"/>
      <c r="H19" s="89"/>
    </row>
    <row r="20" spans="1:8" ht="67.5" customHeight="1">
      <c r="A20" s="44" t="s">
        <v>263</v>
      </c>
      <c r="B20" s="91" t="s">
        <v>8</v>
      </c>
      <c r="C20" s="714" t="s">
        <v>667</v>
      </c>
      <c r="D20" s="714"/>
      <c r="E20" s="92" t="s">
        <v>235</v>
      </c>
      <c r="F20" s="48" t="s">
        <v>236</v>
      </c>
      <c r="G20" s="715" t="s">
        <v>237</v>
      </c>
      <c r="H20" s="716"/>
    </row>
    <row r="21" spans="1:8" ht="21.75" customHeight="1"/>
  </sheetData>
  <mergeCells count="4">
    <mergeCell ref="A1:H1"/>
    <mergeCell ref="D2:E2"/>
    <mergeCell ref="C20:D20"/>
    <mergeCell ref="G20:H20"/>
  </mergeCells>
  <phoneticPr fontId="27" type="noConversion"/>
  <pageMargins left="0.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7"/>
  <sheetViews>
    <sheetView topLeftCell="A13" workbookViewId="0">
      <selection activeCell="Q11" sqref="Q11"/>
    </sheetView>
  </sheetViews>
  <sheetFormatPr defaultColWidth="6.625" defaultRowHeight="14.25"/>
  <cols>
    <col min="1" max="16384" width="6.625" style="3"/>
  </cols>
  <sheetData>
    <row r="1" spans="1:13" ht="25.5">
      <c r="A1" s="530" t="s">
        <v>668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</row>
    <row r="2" spans="1:13" ht="25.5">
      <c r="B2" s="34"/>
      <c r="D2"/>
      <c r="F2" s="345" t="s">
        <v>836</v>
      </c>
    </row>
    <row r="3" spans="1:13" ht="20.25" customHeight="1">
      <c r="A3" s="717" t="s">
        <v>239</v>
      </c>
      <c r="B3" s="717"/>
      <c r="C3" s="717"/>
      <c r="D3" s="717"/>
      <c r="F3" s="35"/>
      <c r="M3" s="35" t="s">
        <v>669</v>
      </c>
    </row>
    <row r="4" spans="1:13" s="72" customFormat="1" ht="33.75" customHeight="1">
      <c r="A4" s="622" t="s">
        <v>670</v>
      </c>
      <c r="B4" s="624" t="s">
        <v>671</v>
      </c>
      <c r="C4" s="624" t="s">
        <v>672</v>
      </c>
      <c r="D4" s="624" t="s">
        <v>673</v>
      </c>
      <c r="E4" s="624" t="s">
        <v>674</v>
      </c>
      <c r="F4" s="624"/>
      <c r="G4" s="624"/>
      <c r="H4" s="624" t="s">
        <v>675</v>
      </c>
      <c r="I4" s="624"/>
      <c r="J4" s="624"/>
      <c r="K4" s="624"/>
      <c r="L4" s="624"/>
      <c r="M4" s="624" t="s">
        <v>194</v>
      </c>
    </row>
    <row r="5" spans="1:13" s="72" customFormat="1" ht="51" customHeight="1">
      <c r="A5" s="623"/>
      <c r="B5" s="615"/>
      <c r="C5" s="615"/>
      <c r="D5" s="615"/>
      <c r="E5" s="70" t="s">
        <v>676</v>
      </c>
      <c r="F5" s="70" t="s">
        <v>677</v>
      </c>
      <c r="G5" s="70" t="s">
        <v>678</v>
      </c>
      <c r="H5" s="75" t="s">
        <v>679</v>
      </c>
      <c r="I5" s="75" t="s">
        <v>680</v>
      </c>
      <c r="J5" s="75" t="s">
        <v>681</v>
      </c>
      <c r="K5" s="70" t="s">
        <v>682</v>
      </c>
      <c r="L5" s="70" t="s">
        <v>683</v>
      </c>
      <c r="M5" s="615"/>
    </row>
    <row r="6" spans="1:13" s="72" customFormat="1" ht="39.950000000000003" customHeight="1">
      <c r="A6" s="74"/>
      <c r="B6" s="70"/>
      <c r="C6" s="70"/>
      <c r="D6" s="70"/>
      <c r="E6" s="70"/>
      <c r="F6" s="70"/>
      <c r="G6" s="70"/>
      <c r="H6" s="76"/>
      <c r="I6" s="83"/>
      <c r="J6" s="84"/>
      <c r="K6" s="70"/>
      <c r="L6" s="70"/>
      <c r="M6" s="70"/>
    </row>
    <row r="7" spans="1:13" s="72" customFormat="1" ht="39.950000000000003" customHeight="1">
      <c r="A7" s="43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s="72" customFormat="1" ht="39.950000000000003" customHeight="1">
      <c r="A8" s="43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s="72" customFormat="1" ht="39.950000000000003" customHeight="1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s="72" customFormat="1" ht="39.950000000000003" customHeight="1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s="72" customFormat="1" ht="39.950000000000003" customHeight="1">
      <c r="A11" s="43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39.950000000000003" customHeight="1">
      <c r="A12" s="77"/>
      <c r="B12" s="78"/>
      <c r="C12" s="41"/>
      <c r="D12" s="79"/>
      <c r="E12" s="78"/>
      <c r="F12" s="78"/>
      <c r="G12" s="78"/>
      <c r="H12" s="78"/>
      <c r="I12" s="78"/>
      <c r="J12" s="78"/>
      <c r="K12" s="78"/>
      <c r="L12" s="78"/>
      <c r="M12" s="78"/>
    </row>
    <row r="13" spans="1:13" ht="39.950000000000003" customHeight="1">
      <c r="A13" s="77"/>
      <c r="B13" s="78"/>
      <c r="C13" s="42"/>
      <c r="D13" s="79"/>
      <c r="E13" s="78"/>
      <c r="F13" s="78"/>
      <c r="G13" s="78"/>
      <c r="H13" s="78"/>
      <c r="I13" s="78"/>
      <c r="J13" s="78"/>
      <c r="K13" s="78"/>
      <c r="L13" s="78"/>
      <c r="M13" s="78"/>
    </row>
    <row r="14" spans="1:13" ht="39.950000000000003" customHeight="1">
      <c r="A14" s="77"/>
      <c r="B14" s="78"/>
      <c r="C14" s="42"/>
      <c r="D14" s="79"/>
      <c r="E14" s="78"/>
      <c r="F14" s="78"/>
      <c r="G14" s="78"/>
      <c r="H14" s="78"/>
      <c r="I14" s="78"/>
      <c r="J14" s="78"/>
      <c r="K14" s="78"/>
      <c r="L14" s="78"/>
      <c r="M14" s="78"/>
    </row>
    <row r="15" spans="1:13" ht="39.950000000000003" customHeight="1">
      <c r="A15" s="77"/>
      <c r="B15" s="78"/>
      <c r="C15" s="42"/>
      <c r="D15" s="79"/>
      <c r="E15" s="78"/>
      <c r="F15" s="78"/>
      <c r="G15" s="78"/>
      <c r="H15" s="78"/>
      <c r="I15" s="78"/>
      <c r="J15" s="78"/>
      <c r="K15" s="78"/>
      <c r="L15" s="78"/>
      <c r="M15" s="78"/>
    </row>
    <row r="16" spans="1:13" ht="67.5" customHeight="1">
      <c r="A16" s="718" t="s">
        <v>263</v>
      </c>
      <c r="B16" s="719"/>
      <c r="C16" s="80" t="s">
        <v>8</v>
      </c>
      <c r="D16" s="81"/>
      <c r="E16" s="720" t="s">
        <v>684</v>
      </c>
      <c r="F16" s="719"/>
      <c r="G16" s="80" t="s">
        <v>235</v>
      </c>
      <c r="H16" s="82"/>
      <c r="I16" s="81"/>
      <c r="J16" s="720" t="s">
        <v>685</v>
      </c>
      <c r="K16" s="719"/>
      <c r="L16" s="80" t="s">
        <v>237</v>
      </c>
      <c r="M16" s="81"/>
    </row>
    <row r="17" ht="21.75" customHeight="1"/>
  </sheetData>
  <mergeCells count="12">
    <mergeCell ref="A1:M1"/>
    <mergeCell ref="A3:D3"/>
    <mergeCell ref="E4:G4"/>
    <mergeCell ref="H4:L4"/>
    <mergeCell ref="A16:B16"/>
    <mergeCell ref="E16:F16"/>
    <mergeCell ref="J16:K16"/>
    <mergeCell ref="A4:A5"/>
    <mergeCell ref="B4:B5"/>
    <mergeCell ref="C4:C5"/>
    <mergeCell ref="D4:D5"/>
    <mergeCell ref="M4:M5"/>
  </mergeCells>
  <phoneticPr fontId="27" type="noConversion"/>
  <pageMargins left="0.68888888888888899" right="0.16875000000000001" top="0.75" bottom="1" header="0.5" footer="0.5"/>
  <pageSetup paperSize="9" orientation="portrait" horizontalDpi="180" verticalDpi="180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H9" sqref="H9"/>
    </sheetView>
  </sheetViews>
  <sheetFormatPr defaultColWidth="9" defaultRowHeight="14.25"/>
  <cols>
    <col min="1" max="1" width="14.75" customWidth="1"/>
    <col min="2" max="2" width="14.625" customWidth="1"/>
    <col min="3" max="3" width="18.625" customWidth="1"/>
    <col min="4" max="4" width="15" customWidth="1"/>
    <col min="5" max="5" width="21.5" customWidth="1"/>
  </cols>
  <sheetData>
    <row r="1" spans="1:5" ht="27" customHeight="1">
      <c r="A1" s="539" t="s">
        <v>686</v>
      </c>
      <c r="B1" s="539"/>
      <c r="C1" s="539"/>
      <c r="D1" s="539"/>
      <c r="E1" s="539"/>
    </row>
    <row r="2" spans="1:5" ht="25.5" customHeight="1">
      <c r="A2" s="721">
        <v>43756</v>
      </c>
      <c r="B2" s="725"/>
      <c r="C2" s="725"/>
      <c r="D2" s="725"/>
      <c r="E2" s="725"/>
    </row>
    <row r="3" spans="1:5" ht="24.95" customHeight="1">
      <c r="A3" s="67" t="s">
        <v>687</v>
      </c>
      <c r="B3" s="37" t="s">
        <v>688</v>
      </c>
      <c r="C3" s="400" t="s">
        <v>848</v>
      </c>
      <c r="D3" s="37" t="s">
        <v>689</v>
      </c>
      <c r="E3" s="68" t="s">
        <v>194</v>
      </c>
    </row>
    <row r="4" spans="1:5" ht="24.95" customHeight="1">
      <c r="A4" s="69" t="s">
        <v>602</v>
      </c>
      <c r="B4" s="70">
        <v>425</v>
      </c>
      <c r="C4" s="70"/>
      <c r="D4" s="70">
        <v>89904.7</v>
      </c>
      <c r="E4" s="71"/>
    </row>
    <row r="5" spans="1:5" ht="24.95" customHeight="1">
      <c r="A5" s="48"/>
      <c r="B5" s="46"/>
      <c r="C5" s="46"/>
      <c r="D5" s="46"/>
      <c r="E5" s="49"/>
    </row>
    <row r="6" spans="1:5">
      <c r="A6" s="26" t="s">
        <v>169</v>
      </c>
      <c r="B6" s="26" t="s">
        <v>8</v>
      </c>
      <c r="C6" s="722" t="s">
        <v>536</v>
      </c>
      <c r="D6" s="722"/>
      <c r="E6" s="361" t="s">
        <v>778</v>
      </c>
    </row>
    <row r="7" spans="1:5">
      <c r="A7" s="26"/>
      <c r="B7" s="26"/>
      <c r="C7" s="723" t="s">
        <v>854</v>
      </c>
      <c r="D7" s="724"/>
      <c r="E7" s="724"/>
    </row>
    <row r="8" spans="1:5">
      <c r="A8" s="26"/>
      <c r="B8" s="26"/>
      <c r="C8" s="26"/>
      <c r="D8" s="26"/>
      <c r="E8" s="26"/>
    </row>
    <row r="9" spans="1:5" ht="33.75" customHeight="1"/>
    <row r="10" spans="1:5" ht="22.5">
      <c r="A10" s="539" t="s">
        <v>690</v>
      </c>
      <c r="B10" s="539"/>
      <c r="C10" s="539"/>
      <c r="D10" s="539"/>
      <c r="E10" s="539"/>
    </row>
    <row r="11" spans="1:5" ht="21.75" customHeight="1">
      <c r="C11" s="721">
        <v>43756</v>
      </c>
      <c r="D11" s="533"/>
    </row>
    <row r="12" spans="1:5" ht="29.25" customHeight="1">
      <c r="A12" s="67" t="s">
        <v>687</v>
      </c>
      <c r="B12" s="37" t="s">
        <v>691</v>
      </c>
      <c r="C12" s="37" t="s">
        <v>692</v>
      </c>
      <c r="D12" s="37" t="s">
        <v>693</v>
      </c>
      <c r="E12" s="68" t="s">
        <v>194</v>
      </c>
    </row>
    <row r="13" spans="1:5" ht="36" customHeight="1">
      <c r="A13" s="362"/>
      <c r="B13" s="70"/>
      <c r="C13" s="70"/>
      <c r="D13" s="267"/>
      <c r="E13" s="71"/>
    </row>
    <row r="14" spans="1:5" ht="24.95" customHeight="1">
      <c r="A14" s="48"/>
      <c r="B14" s="46"/>
      <c r="C14" s="46"/>
      <c r="D14" s="46"/>
      <c r="E14" s="49"/>
    </row>
    <row r="15" spans="1:5">
      <c r="A15" s="26" t="s">
        <v>169</v>
      </c>
      <c r="B15" s="26" t="s">
        <v>8</v>
      </c>
      <c r="C15" s="722" t="s">
        <v>536</v>
      </c>
      <c r="D15" s="722"/>
      <c r="E15" s="361" t="s">
        <v>778</v>
      </c>
    </row>
    <row r="16" spans="1:5">
      <c r="C16" s="723" t="s">
        <v>854</v>
      </c>
      <c r="D16" s="724"/>
      <c r="E16" s="724"/>
    </row>
    <row r="18" spans="1:1">
      <c r="A18" t="s">
        <v>694</v>
      </c>
    </row>
  </sheetData>
  <mergeCells count="8">
    <mergeCell ref="C11:D11"/>
    <mergeCell ref="C15:D15"/>
    <mergeCell ref="C16:E16"/>
    <mergeCell ref="A1:E1"/>
    <mergeCell ref="A2:E2"/>
    <mergeCell ref="C6:D6"/>
    <mergeCell ref="C7:E7"/>
    <mergeCell ref="A10:E10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F11" sqref="F11"/>
    </sheetView>
  </sheetViews>
  <sheetFormatPr defaultColWidth="9" defaultRowHeight="14.25"/>
  <sheetData>
    <row r="1" spans="1:11" ht="25.5">
      <c r="A1" s="734" t="s">
        <v>695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</row>
    <row r="2" spans="1:11" ht="15.75">
      <c r="A2" s="51"/>
      <c r="D2" s="735">
        <v>43756</v>
      </c>
      <c r="E2" s="540"/>
      <c r="F2" s="540"/>
      <c r="G2" s="540"/>
      <c r="I2" s="541" t="s">
        <v>696</v>
      </c>
      <c r="J2" s="541"/>
      <c r="K2" s="541"/>
    </row>
    <row r="3" spans="1:11">
      <c r="A3" s="611" t="s">
        <v>697</v>
      </c>
      <c r="B3" s="727" t="s">
        <v>698</v>
      </c>
      <c r="C3" s="727" t="s">
        <v>699</v>
      </c>
      <c r="D3" s="730" t="s">
        <v>700</v>
      </c>
      <c r="E3" s="611"/>
      <c r="F3" s="727" t="s">
        <v>701</v>
      </c>
      <c r="G3" s="727" t="s">
        <v>702</v>
      </c>
      <c r="H3" s="730" t="s">
        <v>703</v>
      </c>
      <c r="I3" s="722"/>
      <c r="J3" s="722"/>
      <c r="K3" s="722"/>
    </row>
    <row r="4" spans="1:11">
      <c r="A4" s="726"/>
      <c r="B4" s="728"/>
      <c r="C4" s="728"/>
      <c r="D4" s="731"/>
      <c r="E4" s="726"/>
      <c r="F4" s="728"/>
      <c r="G4" s="728"/>
      <c r="H4" s="732"/>
      <c r="I4" s="733"/>
      <c r="J4" s="733"/>
      <c r="K4" s="733"/>
    </row>
    <row r="5" spans="1:11">
      <c r="A5" s="726" t="s">
        <v>188</v>
      </c>
      <c r="B5" s="728"/>
      <c r="C5" s="728" t="s">
        <v>704</v>
      </c>
      <c r="D5" s="731" t="s">
        <v>705</v>
      </c>
      <c r="E5" s="726"/>
      <c r="F5" s="728" t="s">
        <v>706</v>
      </c>
      <c r="G5" s="728" t="s">
        <v>707</v>
      </c>
      <c r="H5" s="53" t="s">
        <v>708</v>
      </c>
      <c r="I5" s="53" t="s">
        <v>709</v>
      </c>
      <c r="J5" s="53" t="s">
        <v>710</v>
      </c>
      <c r="K5" s="65" t="s">
        <v>711</v>
      </c>
    </row>
    <row r="6" spans="1:11">
      <c r="A6" s="612"/>
      <c r="B6" s="729"/>
      <c r="C6" s="729"/>
      <c r="D6" s="732"/>
      <c r="E6" s="612"/>
      <c r="F6" s="729"/>
      <c r="G6" s="729"/>
      <c r="H6" s="54" t="s">
        <v>712</v>
      </c>
      <c r="I6" s="54" t="s">
        <v>713</v>
      </c>
      <c r="J6" s="54" t="s">
        <v>714</v>
      </c>
      <c r="K6" s="52" t="s">
        <v>715</v>
      </c>
    </row>
    <row r="7" spans="1:11" ht="15.75">
      <c r="A7" s="55" t="s">
        <v>716</v>
      </c>
      <c r="B7" s="17"/>
      <c r="C7" s="17"/>
      <c r="D7" s="31"/>
      <c r="E7" s="56"/>
      <c r="F7" s="17"/>
      <c r="G7" s="17"/>
      <c r="H7" s="17"/>
      <c r="I7" s="17"/>
      <c r="J7" s="17"/>
      <c r="K7" s="31"/>
    </row>
    <row r="8" spans="1:11" ht="15.75">
      <c r="A8" s="57"/>
      <c r="B8" s="58"/>
      <c r="C8" s="17"/>
      <c r="D8" s="59"/>
      <c r="E8" s="56"/>
      <c r="F8" s="60"/>
      <c r="G8" s="17"/>
      <c r="H8" s="17"/>
      <c r="I8" s="66"/>
      <c r="J8" s="17"/>
      <c r="K8" s="31"/>
    </row>
    <row r="9" spans="1:11" ht="15.75">
      <c r="A9" s="56"/>
      <c r="B9" s="58"/>
      <c r="C9" s="17"/>
      <c r="D9" s="61"/>
      <c r="E9" s="56"/>
      <c r="F9" s="62"/>
      <c r="G9" s="17"/>
      <c r="H9" s="17"/>
      <c r="I9" s="66"/>
      <c r="J9" s="17"/>
      <c r="K9" s="31"/>
    </row>
    <row r="10" spans="1:11">
      <c r="A10" s="56"/>
      <c r="B10" s="17"/>
      <c r="C10" s="17"/>
      <c r="D10" s="31"/>
      <c r="E10" s="56"/>
      <c r="F10" s="17"/>
      <c r="G10" s="17"/>
      <c r="H10" s="17"/>
      <c r="I10" s="17"/>
      <c r="J10" s="17"/>
      <c r="K10" s="31"/>
    </row>
    <row r="11" spans="1:11">
      <c r="A11" s="56"/>
      <c r="B11" s="17"/>
      <c r="C11" s="17"/>
      <c r="D11" s="31"/>
      <c r="E11" s="56"/>
      <c r="F11" s="17"/>
      <c r="G11" s="17"/>
      <c r="H11" s="17"/>
      <c r="I11" s="17"/>
      <c r="J11" s="17"/>
      <c r="K11" s="31"/>
    </row>
    <row r="12" spans="1:11">
      <c r="A12" s="56"/>
      <c r="B12" s="17"/>
      <c r="C12" s="17"/>
      <c r="D12" s="31"/>
      <c r="E12" s="56"/>
      <c r="F12" s="17"/>
      <c r="G12" s="17"/>
      <c r="H12" s="17"/>
      <c r="I12" s="17"/>
      <c r="J12" s="17"/>
      <c r="K12" s="31"/>
    </row>
    <row r="13" spans="1:11">
      <c r="A13" s="56"/>
      <c r="B13" s="17"/>
      <c r="C13" s="17"/>
      <c r="D13" s="31"/>
      <c r="E13" s="56"/>
      <c r="F13" s="17"/>
      <c r="G13" s="17"/>
      <c r="H13" s="17"/>
      <c r="I13" s="17"/>
      <c r="J13" s="17"/>
      <c r="K13" s="31"/>
    </row>
    <row r="14" spans="1:11">
      <c r="A14" s="56"/>
      <c r="B14" s="17"/>
      <c r="C14" s="17"/>
      <c r="D14" s="31"/>
      <c r="E14" s="56"/>
      <c r="F14" s="17"/>
      <c r="G14" s="17"/>
      <c r="H14" s="17"/>
      <c r="I14" s="17"/>
      <c r="J14" s="17"/>
      <c r="K14" s="31"/>
    </row>
    <row r="15" spans="1:11">
      <c r="A15" s="56"/>
      <c r="B15" s="17"/>
      <c r="C15" s="17"/>
      <c r="D15" s="31"/>
      <c r="E15" s="56"/>
      <c r="F15" s="17"/>
      <c r="G15" s="17"/>
      <c r="H15" s="17"/>
      <c r="I15" s="17"/>
      <c r="J15" s="17"/>
      <c r="K15" s="31"/>
    </row>
    <row r="16" spans="1:11">
      <c r="A16" s="56"/>
      <c r="B16" s="17"/>
      <c r="C16" s="17"/>
      <c r="D16" s="31"/>
      <c r="E16" s="56"/>
      <c r="F16" s="17"/>
      <c r="G16" s="17"/>
      <c r="H16" s="17"/>
      <c r="I16" s="17"/>
      <c r="J16" s="17"/>
      <c r="K16" s="31"/>
    </row>
    <row r="17" spans="1:11">
      <c r="A17" s="56"/>
      <c r="B17" s="17"/>
      <c r="C17" s="17"/>
      <c r="D17" s="31"/>
      <c r="E17" s="56"/>
      <c r="F17" s="17"/>
      <c r="G17" s="17"/>
      <c r="H17" s="17"/>
      <c r="I17" s="17"/>
      <c r="J17" s="17"/>
      <c r="K17" s="31"/>
    </row>
    <row r="18" spans="1:11">
      <c r="A18" s="56"/>
      <c r="B18" s="17"/>
      <c r="C18" s="17"/>
      <c r="D18" s="31"/>
      <c r="E18" s="56"/>
      <c r="F18" s="17"/>
      <c r="G18" s="17"/>
      <c r="H18" s="17"/>
      <c r="I18" s="17"/>
      <c r="J18" s="17"/>
      <c r="K18" s="31"/>
    </row>
    <row r="19" spans="1:11">
      <c r="A19" s="56"/>
      <c r="B19" s="17"/>
      <c r="C19" s="17"/>
      <c r="D19" s="31"/>
      <c r="E19" s="56"/>
      <c r="F19" s="17"/>
      <c r="G19" s="17"/>
      <c r="H19" s="17"/>
      <c r="I19" s="17"/>
      <c r="J19" s="17"/>
      <c r="K19" s="31"/>
    </row>
    <row r="20" spans="1:11">
      <c r="A20" s="56"/>
      <c r="B20" s="17"/>
      <c r="C20" s="17"/>
      <c r="D20" s="31"/>
      <c r="E20" s="56"/>
      <c r="F20" s="17"/>
      <c r="G20" s="17"/>
      <c r="H20" s="17"/>
      <c r="I20" s="17"/>
      <c r="J20" s="17"/>
      <c r="K20" s="31"/>
    </row>
    <row r="21" spans="1:11">
      <c r="A21" s="63"/>
      <c r="B21" s="23"/>
      <c r="C21" s="23"/>
      <c r="D21" s="64"/>
      <c r="E21" s="63"/>
      <c r="F21" s="23"/>
      <c r="G21" s="23"/>
      <c r="H21" s="23"/>
      <c r="I21" s="23"/>
      <c r="J21" s="23"/>
      <c r="K21" s="64"/>
    </row>
    <row r="22" spans="1:11">
      <c r="A22" t="s">
        <v>717</v>
      </c>
      <c r="E22" t="s">
        <v>536</v>
      </c>
      <c r="H22" s="736" t="s">
        <v>718</v>
      </c>
      <c r="I22" s="736"/>
    </row>
    <row r="23" spans="1:11" ht="23.25" customHeight="1">
      <c r="H23" s="532" t="s">
        <v>854</v>
      </c>
      <c r="I23" s="533"/>
      <c r="J23" s="533"/>
      <c r="K23" s="533"/>
    </row>
  </sheetData>
  <mergeCells count="17">
    <mergeCell ref="A1:K1"/>
    <mergeCell ref="D2:G2"/>
    <mergeCell ref="I2:K2"/>
    <mergeCell ref="H22:I22"/>
    <mergeCell ref="H23:K23"/>
    <mergeCell ref="A3:A4"/>
    <mergeCell ref="A5:A6"/>
    <mergeCell ref="B3:B6"/>
    <mergeCell ref="C3:C4"/>
    <mergeCell ref="C5:C6"/>
    <mergeCell ref="F3:F4"/>
    <mergeCell ref="F5:F6"/>
    <mergeCell ref="G3:G4"/>
    <mergeCell ref="G5:G6"/>
    <mergeCell ref="D3:E4"/>
    <mergeCell ref="H3:K4"/>
    <mergeCell ref="D5:E6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F9" sqref="F9"/>
    </sheetView>
  </sheetViews>
  <sheetFormatPr defaultColWidth="12.625" defaultRowHeight="14.25"/>
  <cols>
    <col min="1" max="1" width="12.625" customWidth="1"/>
    <col min="2" max="2" width="17.375" customWidth="1"/>
    <col min="3" max="3" width="10.375" customWidth="1"/>
    <col min="4" max="7" width="10.625" customWidth="1"/>
  </cols>
  <sheetData>
    <row r="1" spans="1:7" ht="33" customHeight="1">
      <c r="A1" s="530" t="s">
        <v>719</v>
      </c>
      <c r="B1" s="530"/>
      <c r="C1" s="530"/>
      <c r="D1" s="530"/>
      <c r="E1" s="530"/>
      <c r="F1" s="530"/>
      <c r="G1" s="530"/>
    </row>
    <row r="2" spans="1:7" ht="30" customHeight="1">
      <c r="A2" s="3"/>
      <c r="C2" s="345" t="s">
        <v>837</v>
      </c>
      <c r="F2" s="3"/>
    </row>
    <row r="3" spans="1:7" ht="28.5" customHeight="1">
      <c r="A3" s="3" t="s">
        <v>170</v>
      </c>
      <c r="B3" s="3" t="s">
        <v>205</v>
      </c>
      <c r="C3" s="3"/>
      <c r="D3" s="3"/>
      <c r="F3" s="3"/>
      <c r="G3" s="35" t="s">
        <v>61</v>
      </c>
    </row>
    <row r="4" spans="1:7" ht="50.25" customHeight="1">
      <c r="A4" s="36" t="s">
        <v>720</v>
      </c>
      <c r="B4" s="37" t="s">
        <v>721</v>
      </c>
      <c r="C4" s="37" t="s">
        <v>722</v>
      </c>
      <c r="D4" s="37" t="s">
        <v>723</v>
      </c>
      <c r="E4" s="37" t="s">
        <v>724</v>
      </c>
      <c r="F4" s="38" t="s">
        <v>725</v>
      </c>
      <c r="G4" s="39" t="s">
        <v>726</v>
      </c>
    </row>
    <row r="5" spans="1:7" ht="30" customHeight="1">
      <c r="A5" s="40"/>
      <c r="B5" s="41"/>
      <c r="C5" s="41"/>
      <c r="D5" s="41"/>
      <c r="E5" s="41"/>
      <c r="F5" s="17"/>
      <c r="G5" s="21"/>
    </row>
    <row r="6" spans="1:7" ht="30" customHeight="1">
      <c r="A6" s="40"/>
      <c r="B6" s="41"/>
      <c r="C6" s="41"/>
      <c r="D6" s="41"/>
      <c r="E6" s="41"/>
      <c r="F6" s="17"/>
      <c r="G6" s="21"/>
    </row>
    <row r="7" spans="1:7" ht="30" customHeight="1">
      <c r="A7" s="40"/>
      <c r="B7" s="41"/>
      <c r="C7" s="41"/>
      <c r="D7" s="41"/>
      <c r="E7" s="41"/>
      <c r="F7" s="17"/>
      <c r="G7" s="21"/>
    </row>
    <row r="8" spans="1:7" ht="30" customHeight="1">
      <c r="A8" s="40"/>
      <c r="B8" s="41"/>
      <c r="C8" s="41"/>
      <c r="D8" s="41"/>
      <c r="E8" s="41"/>
      <c r="F8" s="17"/>
      <c r="G8" s="21"/>
    </row>
    <row r="9" spans="1:7" ht="30" customHeight="1">
      <c r="A9" s="40"/>
      <c r="B9" s="41"/>
      <c r="C9" s="41"/>
      <c r="D9" s="41"/>
      <c r="E9" s="41"/>
      <c r="F9" s="17"/>
      <c r="G9" s="21"/>
    </row>
    <row r="10" spans="1:7" ht="30" customHeight="1">
      <c r="A10" s="40"/>
      <c r="B10" s="41"/>
      <c r="C10" s="41"/>
      <c r="D10" s="41"/>
      <c r="E10" s="41"/>
      <c r="F10" s="17"/>
      <c r="G10" s="21"/>
    </row>
    <row r="11" spans="1:7" ht="30" customHeight="1">
      <c r="A11" s="40"/>
      <c r="B11" s="41"/>
      <c r="C11" s="41"/>
      <c r="D11" s="41"/>
      <c r="E11" s="41"/>
      <c r="F11" s="17"/>
      <c r="G11" s="21"/>
    </row>
    <row r="12" spans="1:7" ht="30" customHeight="1">
      <c r="A12" s="40"/>
      <c r="B12" s="41"/>
      <c r="C12" s="41"/>
      <c r="D12" s="41"/>
      <c r="E12" s="41"/>
      <c r="F12" s="17"/>
      <c r="G12" s="21"/>
    </row>
    <row r="13" spans="1:7" ht="30" customHeight="1">
      <c r="A13" s="16"/>
      <c r="B13" s="42"/>
      <c r="C13" s="42"/>
      <c r="D13" s="42"/>
      <c r="E13" s="42"/>
      <c r="F13" s="17"/>
      <c r="G13" s="21"/>
    </row>
    <row r="14" spans="1:7" ht="30" customHeight="1">
      <c r="A14" s="16"/>
      <c r="B14" s="41"/>
      <c r="C14" s="41"/>
      <c r="D14" s="41"/>
      <c r="E14" s="41"/>
      <c r="F14" s="17"/>
      <c r="G14" s="21"/>
    </row>
    <row r="15" spans="1:7" ht="30" customHeight="1">
      <c r="A15" s="16"/>
      <c r="B15" s="41"/>
      <c r="C15" s="41"/>
      <c r="D15" s="41"/>
      <c r="E15" s="41"/>
      <c r="F15" s="17"/>
      <c r="G15" s="21"/>
    </row>
    <row r="16" spans="1:7" ht="30" customHeight="1">
      <c r="A16" s="43"/>
      <c r="B16" s="41"/>
      <c r="C16" s="41"/>
      <c r="D16" s="41"/>
      <c r="E16" s="41"/>
      <c r="F16" s="17"/>
      <c r="G16" s="21"/>
    </row>
    <row r="17" spans="1:7" s="3" customFormat="1" ht="48" customHeight="1">
      <c r="A17" s="44" t="s">
        <v>263</v>
      </c>
      <c r="B17" s="45" t="s">
        <v>8</v>
      </c>
      <c r="C17" s="46" t="s">
        <v>727</v>
      </c>
      <c r="D17" s="47" t="s">
        <v>235</v>
      </c>
      <c r="E17" s="719" t="s">
        <v>728</v>
      </c>
      <c r="F17" s="720"/>
      <c r="G17" s="50" t="s">
        <v>237</v>
      </c>
    </row>
  </sheetData>
  <mergeCells count="2">
    <mergeCell ref="A1:G1"/>
    <mergeCell ref="E17:F17"/>
  </mergeCells>
  <phoneticPr fontId="27" type="noConversion"/>
  <pageMargins left="0.75902777777777797" right="0.20902777777777801" top="0.86875000000000002" bottom="1" header="0.5" footer="0.5"/>
  <pageSetup paperSize="9" orientation="portrait" horizontalDpi="180" verticalDpi="180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F7" sqref="F7"/>
    </sheetView>
  </sheetViews>
  <sheetFormatPr defaultColWidth="9" defaultRowHeight="14.25"/>
  <cols>
    <col min="1" max="1" width="11.25" customWidth="1"/>
    <col min="2" max="2" width="8.875" customWidth="1"/>
    <col min="3" max="3" width="33.875" customWidth="1"/>
    <col min="5" max="5" width="4.125" customWidth="1"/>
  </cols>
  <sheetData>
    <row r="1" spans="1:6" ht="22.5">
      <c r="A1" s="466" t="s">
        <v>729</v>
      </c>
      <c r="B1" s="466"/>
      <c r="C1" s="466"/>
      <c r="D1" s="466"/>
      <c r="E1" s="466"/>
      <c r="F1" s="466"/>
    </row>
    <row r="2" spans="1:6" ht="21" customHeight="1">
      <c r="A2" s="713" t="s">
        <v>855</v>
      </c>
      <c r="B2" s="467"/>
      <c r="C2" s="467"/>
      <c r="D2" s="467"/>
      <c r="E2" s="467"/>
      <c r="F2" s="467"/>
    </row>
    <row r="3" spans="1:6" ht="45" customHeight="1">
      <c r="A3" s="27" t="s">
        <v>730</v>
      </c>
      <c r="B3" s="28" t="s">
        <v>27</v>
      </c>
      <c r="C3" s="28" t="s">
        <v>731</v>
      </c>
      <c r="D3" s="737" t="s">
        <v>732</v>
      </c>
      <c r="E3" s="737"/>
      <c r="F3" s="29" t="s">
        <v>194</v>
      </c>
    </row>
    <row r="4" spans="1:6" ht="35.1" customHeight="1">
      <c r="A4" s="27"/>
      <c r="B4" s="30"/>
      <c r="C4" s="30"/>
      <c r="D4" s="737"/>
      <c r="E4" s="737"/>
      <c r="F4" s="31"/>
    </row>
    <row r="5" spans="1:6" ht="35.1" customHeight="1">
      <c r="A5" s="32"/>
      <c r="B5" s="30"/>
      <c r="C5" s="30"/>
      <c r="D5" s="737"/>
      <c r="E5" s="737"/>
      <c r="F5" s="31"/>
    </row>
    <row r="6" spans="1:6" ht="35.1" customHeight="1">
      <c r="A6" s="32"/>
      <c r="B6" s="30"/>
      <c r="C6" s="30"/>
      <c r="D6" s="737"/>
      <c r="E6" s="737"/>
      <c r="F6" s="31"/>
    </row>
    <row r="7" spans="1:6" ht="35.1" customHeight="1">
      <c r="A7" s="32"/>
      <c r="B7" s="30"/>
      <c r="C7" s="30"/>
      <c r="D7" s="737"/>
      <c r="E7" s="737"/>
      <c r="F7" s="31"/>
    </row>
    <row r="8" spans="1:6" ht="35.1" customHeight="1">
      <c r="A8" s="32"/>
      <c r="B8" s="30"/>
      <c r="C8" s="30"/>
      <c r="D8" s="737"/>
      <c r="E8" s="737"/>
      <c r="F8" s="31"/>
    </row>
    <row r="9" spans="1:6" ht="35.1" customHeight="1">
      <c r="A9" s="32"/>
      <c r="B9" s="30"/>
      <c r="C9" s="30"/>
      <c r="D9" s="737"/>
      <c r="E9" s="737"/>
      <c r="F9" s="31"/>
    </row>
    <row r="10" spans="1:6" ht="35.1" customHeight="1">
      <c r="A10" s="32"/>
      <c r="B10" s="30"/>
      <c r="C10" s="30"/>
      <c r="D10" s="737"/>
      <c r="E10" s="737"/>
      <c r="F10" s="31"/>
    </row>
    <row r="11" spans="1:6" ht="35.1" customHeight="1">
      <c r="A11" s="32"/>
      <c r="B11" s="30"/>
      <c r="C11" s="30"/>
      <c r="D11" s="737"/>
      <c r="E11" s="737"/>
      <c r="F11" s="31"/>
    </row>
    <row r="12" spans="1:6" ht="35.1" customHeight="1">
      <c r="A12" s="32"/>
      <c r="B12" s="30"/>
      <c r="C12" s="30"/>
      <c r="D12" s="738"/>
      <c r="E12" s="739"/>
      <c r="F12" s="31"/>
    </row>
    <row r="13" spans="1:6" ht="35.1" customHeight="1">
      <c r="A13" s="32"/>
      <c r="B13" s="30"/>
      <c r="C13" s="30"/>
      <c r="D13" s="738"/>
      <c r="E13" s="739"/>
      <c r="F13" s="31"/>
    </row>
    <row r="14" spans="1:6" ht="35.1" customHeight="1">
      <c r="A14" s="32"/>
      <c r="B14" s="30"/>
      <c r="C14" s="30"/>
      <c r="D14" s="738"/>
      <c r="E14" s="739"/>
      <c r="F14" s="31"/>
    </row>
    <row r="15" spans="1:6" ht="35.1" customHeight="1">
      <c r="A15" s="32"/>
      <c r="B15" s="30"/>
      <c r="C15" s="30"/>
      <c r="D15" s="737"/>
      <c r="E15" s="737"/>
      <c r="F15" s="31"/>
    </row>
    <row r="16" spans="1:6" ht="35.1" customHeight="1">
      <c r="A16" s="32"/>
      <c r="B16" s="30"/>
      <c r="C16" s="30"/>
      <c r="D16" s="737"/>
      <c r="E16" s="737"/>
      <c r="F16" s="31"/>
    </row>
    <row r="17" spans="1:5" ht="30" customHeight="1">
      <c r="A17" s="33" t="s">
        <v>733</v>
      </c>
      <c r="B17" s="33"/>
      <c r="C17" s="33"/>
      <c r="D17" s="33"/>
      <c r="E17" s="33"/>
    </row>
  </sheetData>
  <mergeCells count="16">
    <mergeCell ref="A1:F1"/>
    <mergeCell ref="A2:F2"/>
    <mergeCell ref="D3:E3"/>
    <mergeCell ref="D4:E4"/>
    <mergeCell ref="D5:E5"/>
    <mergeCell ref="D6:E6"/>
    <mergeCell ref="D7:E7"/>
    <mergeCell ref="D8:E8"/>
    <mergeCell ref="D9:E9"/>
    <mergeCell ref="D10:E10"/>
    <mergeCell ref="D16:E16"/>
    <mergeCell ref="D11:E11"/>
    <mergeCell ref="D12:E12"/>
    <mergeCell ref="D13:E13"/>
    <mergeCell ref="D14:E14"/>
    <mergeCell ref="D15:E15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E7" sqref="E7"/>
    </sheetView>
  </sheetViews>
  <sheetFormatPr defaultColWidth="9" defaultRowHeight="14.25"/>
  <cols>
    <col min="1" max="1" width="6.375" customWidth="1"/>
    <col min="2" max="2" width="12.5" customWidth="1"/>
    <col min="3" max="3" width="31.875" customWidth="1"/>
    <col min="4" max="4" width="11.375" customWidth="1"/>
    <col min="5" max="5" width="12.625" customWidth="1"/>
    <col min="6" max="6" width="13.25" customWidth="1"/>
    <col min="7" max="7" width="11.875" customWidth="1"/>
    <col min="8" max="8" width="11.625" customWidth="1"/>
  </cols>
  <sheetData>
    <row r="1" spans="1:8" ht="29.1" customHeight="1">
      <c r="A1" s="734" t="s">
        <v>734</v>
      </c>
      <c r="B1" s="734"/>
      <c r="C1" s="734"/>
      <c r="D1" s="734"/>
      <c r="E1" s="734"/>
      <c r="F1" s="734"/>
      <c r="G1" s="734"/>
      <c r="H1" s="734"/>
    </row>
    <row r="2" spans="1:8" ht="21.75" customHeight="1">
      <c r="C2" s="532" t="s">
        <v>838</v>
      </c>
      <c r="D2" s="533"/>
      <c r="E2" s="533"/>
      <c r="F2" s="533"/>
      <c r="G2" s="533" t="s">
        <v>187</v>
      </c>
      <c r="H2" s="533"/>
    </row>
    <row r="3" spans="1:8" ht="32.25" customHeight="1">
      <c r="A3" s="13" t="s">
        <v>25</v>
      </c>
      <c r="B3" s="14" t="s">
        <v>735</v>
      </c>
      <c r="C3" s="14" t="s">
        <v>374</v>
      </c>
      <c r="D3" s="14" t="s">
        <v>736</v>
      </c>
      <c r="E3" s="14" t="s">
        <v>630</v>
      </c>
      <c r="F3" s="14" t="s">
        <v>737</v>
      </c>
      <c r="G3" s="14" t="s">
        <v>666</v>
      </c>
      <c r="H3" s="15" t="s">
        <v>194</v>
      </c>
    </row>
    <row r="4" spans="1:8" ht="21.95" customHeight="1">
      <c r="A4" s="16">
        <v>1</v>
      </c>
      <c r="B4" s="390" t="s">
        <v>857</v>
      </c>
      <c r="C4" s="390" t="s">
        <v>857</v>
      </c>
      <c r="D4" s="17"/>
      <c r="E4" s="390" t="s">
        <v>858</v>
      </c>
      <c r="F4" s="18">
        <v>50000</v>
      </c>
      <c r="G4" s="19" t="s">
        <v>859</v>
      </c>
      <c r="H4" s="21"/>
    </row>
    <row r="5" spans="1:8" ht="21.95" customHeight="1">
      <c r="A5" s="16">
        <v>2</v>
      </c>
      <c r="B5" s="367"/>
      <c r="C5" s="339"/>
      <c r="D5" s="17"/>
      <c r="E5" s="390"/>
      <c r="F5" s="339"/>
      <c r="G5" s="19"/>
      <c r="H5" s="21"/>
    </row>
    <row r="6" spans="1:8" ht="21.95" customHeight="1">
      <c r="A6" s="16">
        <v>3</v>
      </c>
      <c r="B6" s="367"/>
      <c r="C6" s="339"/>
      <c r="D6" s="17"/>
      <c r="E6" s="390"/>
      <c r="F6" s="339"/>
      <c r="G6" s="19"/>
      <c r="H6" s="21"/>
    </row>
    <row r="7" spans="1:8" ht="21.95" customHeight="1">
      <c r="A7" s="16">
        <v>4</v>
      </c>
      <c r="B7" s="367"/>
      <c r="C7" s="339"/>
      <c r="D7" s="17"/>
      <c r="E7" s="390"/>
      <c r="F7" s="339"/>
      <c r="G7" s="19"/>
      <c r="H7" s="21"/>
    </row>
    <row r="8" spans="1:8" ht="21.95" customHeight="1">
      <c r="A8" s="22"/>
      <c r="B8" s="23"/>
      <c r="C8" s="23"/>
      <c r="D8" s="23"/>
      <c r="E8" s="23"/>
      <c r="F8" s="23">
        <f>SUM(F4:F7)</f>
        <v>50000</v>
      </c>
      <c r="G8" s="23"/>
      <c r="H8" s="24"/>
    </row>
    <row r="9" spans="1:8" ht="21" customHeight="1">
      <c r="A9" s="740" t="s">
        <v>267</v>
      </c>
      <c r="B9" s="740"/>
      <c r="C9" s="740"/>
      <c r="D9" s="736" t="s">
        <v>536</v>
      </c>
      <c r="E9" s="736"/>
      <c r="F9" s="736" t="s">
        <v>537</v>
      </c>
      <c r="G9" s="736"/>
      <c r="H9" s="736"/>
    </row>
    <row r="10" spans="1:8" ht="25.5" customHeight="1">
      <c r="C10" s="25"/>
      <c r="D10" s="25"/>
      <c r="E10" s="25"/>
      <c r="F10" s="723" t="s">
        <v>854</v>
      </c>
      <c r="G10" s="724"/>
      <c r="H10" s="724"/>
    </row>
  </sheetData>
  <mergeCells count="7">
    <mergeCell ref="F10:H10"/>
    <mergeCell ref="A1:H1"/>
    <mergeCell ref="C2:F2"/>
    <mergeCell ref="G2:H2"/>
    <mergeCell ref="A9:C9"/>
    <mergeCell ref="D9:E9"/>
    <mergeCell ref="F9:H9"/>
  </mergeCells>
  <phoneticPr fontId="27" type="noConversion"/>
  <pageMargins left="0.75" right="0.75" top="1" bottom="1" header="0.50902777777777797" footer="0.5090277777777779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topLeftCell="A4" workbookViewId="0">
      <selection activeCell="A10" sqref="A10"/>
    </sheetView>
  </sheetViews>
  <sheetFormatPr defaultColWidth="9" defaultRowHeight="102.75"/>
  <cols>
    <col min="1" max="1" width="95.875" style="333" customWidth="1"/>
    <col min="2" max="16384" width="9" style="3"/>
  </cols>
  <sheetData>
    <row r="1" spans="1:1" ht="35.1" customHeight="1"/>
    <row r="2" spans="1:1" ht="35.25">
      <c r="A2" s="334" t="s">
        <v>790</v>
      </c>
    </row>
    <row r="3" spans="1:1" ht="47.25" customHeight="1">
      <c r="A3" s="335"/>
    </row>
    <row r="4" spans="1:1" ht="89.25" customHeight="1">
      <c r="A4" s="336" t="s">
        <v>791</v>
      </c>
    </row>
    <row r="5" spans="1:1" ht="53.25" customHeight="1">
      <c r="A5" s="336" t="s">
        <v>847</v>
      </c>
    </row>
    <row r="6" spans="1:1" ht="53.25" customHeight="1">
      <c r="A6" s="337"/>
    </row>
    <row r="7" spans="1:1" ht="54" customHeight="1">
      <c r="A7" s="334" t="s">
        <v>0</v>
      </c>
    </row>
    <row r="8" spans="1:1" ht="26.25" customHeight="1">
      <c r="A8" s="337"/>
    </row>
    <row r="9" spans="1:1" ht="31.5" customHeight="1">
      <c r="A9" s="337"/>
    </row>
    <row r="10" spans="1:1" ht="66.75" customHeight="1">
      <c r="A10" s="336" t="s">
        <v>1</v>
      </c>
    </row>
    <row r="11" spans="1:1" ht="54" customHeight="1">
      <c r="A11" s="338"/>
    </row>
    <row r="12" spans="1:1" ht="39" customHeight="1">
      <c r="A12" s="85" t="s">
        <v>2</v>
      </c>
    </row>
  </sheetData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29"/>
  <sheetViews>
    <sheetView topLeftCell="A19" workbookViewId="0">
      <selection activeCell="E8" sqref="E8"/>
    </sheetView>
  </sheetViews>
  <sheetFormatPr defaultColWidth="9" defaultRowHeight="14.25"/>
  <cols>
    <col min="1" max="2" width="11.625" style="2" customWidth="1"/>
    <col min="3" max="4" width="11.625" style="3" customWidth="1"/>
    <col min="5" max="5" width="11.625" style="2" customWidth="1"/>
    <col min="6" max="6" width="11.625" style="3" customWidth="1"/>
    <col min="7" max="16384" width="9" style="3"/>
  </cols>
  <sheetData>
    <row r="1" spans="1:6" ht="22.5">
      <c r="A1" s="466" t="s">
        <v>738</v>
      </c>
      <c r="B1" s="466"/>
      <c r="C1" s="466"/>
      <c r="D1" s="466"/>
      <c r="E1" s="466"/>
      <c r="F1" s="466"/>
    </row>
    <row r="2" spans="1:6" ht="18" customHeight="1">
      <c r="A2" s="741" t="s">
        <v>856</v>
      </c>
      <c r="B2" s="733"/>
      <c r="C2" s="733"/>
      <c r="D2" s="733"/>
      <c r="E2" s="733"/>
      <c r="F2" s="733"/>
    </row>
    <row r="3" spans="1:6" s="1" customFormat="1" ht="23.1" customHeight="1">
      <c r="A3" s="4" t="s">
        <v>661</v>
      </c>
      <c r="B3" s="4" t="s">
        <v>739</v>
      </c>
      <c r="C3" s="4" t="s">
        <v>194</v>
      </c>
      <c r="D3" s="4" t="s">
        <v>661</v>
      </c>
      <c r="E3" s="4" t="s">
        <v>739</v>
      </c>
      <c r="F3" s="4" t="s">
        <v>194</v>
      </c>
    </row>
    <row r="4" spans="1:6" ht="23.1" customHeight="1">
      <c r="A4" s="5"/>
      <c r="B4" s="6"/>
      <c r="C4" s="5"/>
      <c r="D4" s="5"/>
      <c r="E4" s="6"/>
      <c r="F4" s="5"/>
    </row>
    <row r="5" spans="1:6" ht="23.1" customHeight="1">
      <c r="A5" s="5"/>
      <c r="B5" s="6"/>
      <c r="C5" s="5"/>
      <c r="D5" s="5"/>
      <c r="E5" s="6"/>
      <c r="F5" s="5"/>
    </row>
    <row r="6" spans="1:6" ht="23.1" customHeight="1">
      <c r="A6" s="5"/>
      <c r="B6" s="6"/>
      <c r="C6" s="5"/>
      <c r="D6" s="5"/>
      <c r="E6" s="6"/>
      <c r="F6" s="5"/>
    </row>
    <row r="7" spans="1:6" ht="23.1" customHeight="1">
      <c r="A7" s="5"/>
      <c r="B7" s="6"/>
      <c r="C7" s="5"/>
      <c r="D7" s="5"/>
      <c r="E7" s="6"/>
      <c r="F7" s="5"/>
    </row>
    <row r="8" spans="1:6" ht="23.1" customHeight="1">
      <c r="A8" s="5"/>
      <c r="B8" s="6"/>
      <c r="C8" s="5"/>
      <c r="D8" s="5"/>
      <c r="E8" s="6"/>
      <c r="F8" s="5"/>
    </row>
    <row r="9" spans="1:6" ht="23.1" customHeight="1">
      <c r="A9" s="5"/>
      <c r="B9" s="6"/>
      <c r="C9" s="5"/>
      <c r="D9" s="5"/>
      <c r="E9" s="7"/>
      <c r="F9" s="5"/>
    </row>
    <row r="10" spans="1:6" ht="23.1" customHeight="1">
      <c r="A10" s="5"/>
      <c r="B10" s="6"/>
      <c r="C10" s="5"/>
      <c r="D10" s="5"/>
      <c r="E10" s="6"/>
      <c r="F10" s="5"/>
    </row>
    <row r="11" spans="1:6" ht="23.1" customHeight="1">
      <c r="A11" s="5"/>
      <c r="B11" s="6"/>
      <c r="C11" s="5"/>
      <c r="D11" s="5"/>
      <c r="E11" s="6"/>
      <c r="F11" s="5"/>
    </row>
    <row r="12" spans="1:6" ht="23.1" customHeight="1">
      <c r="A12" s="5"/>
      <c r="B12" s="6"/>
      <c r="C12" s="5"/>
      <c r="D12" s="5"/>
      <c r="E12" s="6"/>
      <c r="F12" s="5"/>
    </row>
    <row r="13" spans="1:6" ht="23.1" customHeight="1">
      <c r="A13" s="5"/>
      <c r="B13" s="6"/>
      <c r="C13" s="5"/>
      <c r="D13" s="5"/>
      <c r="E13" s="6"/>
      <c r="F13" s="5"/>
    </row>
    <row r="14" spans="1:6" ht="23.1" customHeight="1">
      <c r="A14" s="5"/>
      <c r="B14" s="6"/>
      <c r="C14" s="5"/>
      <c r="D14" s="5"/>
      <c r="E14" s="6"/>
      <c r="F14" s="5"/>
    </row>
    <row r="15" spans="1:6" ht="23.1" customHeight="1">
      <c r="A15" s="5"/>
      <c r="B15" s="6"/>
      <c r="C15" s="5"/>
      <c r="D15" s="5"/>
      <c r="E15" s="6"/>
      <c r="F15" s="5"/>
    </row>
    <row r="16" spans="1:6" ht="23.1" customHeight="1">
      <c r="A16" s="5"/>
      <c r="B16" s="6"/>
      <c r="C16" s="5"/>
      <c r="D16" s="5"/>
      <c r="E16" s="6"/>
      <c r="F16" s="5"/>
    </row>
    <row r="17" spans="1:6" ht="23.1" customHeight="1">
      <c r="A17" s="5"/>
      <c r="B17" s="6"/>
      <c r="C17" s="5"/>
      <c r="D17" s="5"/>
      <c r="E17" s="6"/>
      <c r="F17" s="5"/>
    </row>
    <row r="18" spans="1:6" ht="23.1" customHeight="1">
      <c r="A18" s="5"/>
      <c r="B18" s="6"/>
      <c r="C18" s="5"/>
      <c r="D18" s="5"/>
      <c r="E18" s="6"/>
      <c r="F18" s="5"/>
    </row>
    <row r="19" spans="1:6" ht="23.1" customHeight="1">
      <c r="A19" s="5"/>
      <c r="B19" s="6"/>
      <c r="C19" s="5"/>
      <c r="D19" s="5"/>
      <c r="E19" s="6"/>
      <c r="F19" s="5"/>
    </row>
    <row r="20" spans="1:6" ht="23.1" customHeight="1">
      <c r="A20" s="5"/>
      <c r="B20" s="6"/>
      <c r="C20" s="5"/>
      <c r="D20" s="5"/>
      <c r="E20" s="8"/>
      <c r="F20" s="5"/>
    </row>
    <row r="21" spans="1:6" ht="23.1" customHeight="1">
      <c r="A21" s="5"/>
      <c r="B21" s="6"/>
      <c r="C21" s="5"/>
      <c r="D21" s="5"/>
      <c r="E21" s="8"/>
      <c r="F21" s="5"/>
    </row>
    <row r="22" spans="1:6" ht="23.1" customHeight="1">
      <c r="A22" s="5"/>
      <c r="B22" s="8"/>
      <c r="C22" s="5"/>
      <c r="D22" s="5"/>
      <c r="E22" s="6"/>
      <c r="F22" s="5"/>
    </row>
    <row r="23" spans="1:6" ht="23.1" customHeight="1">
      <c r="A23" s="5"/>
      <c r="B23" s="6"/>
      <c r="C23" s="5"/>
      <c r="D23" s="5"/>
      <c r="E23" s="6"/>
      <c r="F23" s="5"/>
    </row>
    <row r="24" spans="1:6" ht="23.1" customHeight="1">
      <c r="B24" s="6"/>
      <c r="C24" s="5"/>
      <c r="D24" s="5"/>
      <c r="E24" s="6"/>
      <c r="F24" s="5"/>
    </row>
    <row r="25" spans="1:6" ht="23.1" customHeight="1">
      <c r="A25" s="5"/>
      <c r="B25" s="6"/>
      <c r="C25" s="5"/>
      <c r="D25" s="5"/>
      <c r="E25" s="6"/>
      <c r="F25" s="5"/>
    </row>
    <row r="26" spans="1:6" ht="23.1" customHeight="1">
      <c r="A26" s="5"/>
      <c r="B26" s="6"/>
      <c r="C26" s="5"/>
      <c r="D26" s="5"/>
      <c r="E26" s="8"/>
      <c r="F26" s="5"/>
    </row>
    <row r="27" spans="1:6" ht="23.1" customHeight="1">
      <c r="A27" s="5"/>
      <c r="B27" s="6"/>
      <c r="C27" s="5"/>
      <c r="D27" s="5"/>
      <c r="E27" s="6"/>
      <c r="F27" s="5"/>
    </row>
    <row r="28" spans="1:6" ht="23.1" customHeight="1">
      <c r="A28" s="5"/>
      <c r="B28" s="8"/>
      <c r="C28" s="5"/>
      <c r="D28" s="5"/>
      <c r="E28" s="6"/>
      <c r="F28" s="5"/>
    </row>
    <row r="29" spans="1:6" ht="20.25" customHeight="1">
      <c r="A29" s="9" t="s">
        <v>740</v>
      </c>
      <c r="C29" s="1"/>
      <c r="D29" s="10"/>
      <c r="E29" s="11"/>
      <c r="F29" s="10"/>
    </row>
  </sheetData>
  <mergeCells count="2">
    <mergeCell ref="A1:F1"/>
    <mergeCell ref="A2:F2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tabSelected="1" topLeftCell="A10" workbookViewId="0">
      <selection activeCell="F14" sqref="F14"/>
    </sheetView>
  </sheetViews>
  <sheetFormatPr defaultColWidth="9" defaultRowHeight="36.950000000000003" customHeight="1"/>
  <cols>
    <col min="1" max="1" width="16.375" customWidth="1"/>
    <col min="2" max="2" width="10" customWidth="1"/>
    <col min="3" max="3" width="10.875" customWidth="1"/>
  </cols>
  <sheetData>
    <row r="1" spans="1:7" ht="36.950000000000003" customHeight="1">
      <c r="A1" s="403" t="s">
        <v>3</v>
      </c>
      <c r="B1" s="403"/>
      <c r="C1" s="403"/>
      <c r="D1" s="403"/>
      <c r="E1" s="403"/>
      <c r="F1" s="403"/>
      <c r="G1" s="403"/>
    </row>
    <row r="2" spans="1:7" ht="23.1" customHeight="1">
      <c r="A2" s="3" t="s">
        <v>4</v>
      </c>
    </row>
    <row r="3" spans="1:7" ht="32.1" customHeight="1">
      <c r="A3" s="13" t="s">
        <v>5</v>
      </c>
      <c r="B3" s="404">
        <v>43756</v>
      </c>
      <c r="C3" s="405"/>
      <c r="D3" s="14" t="s">
        <v>6</v>
      </c>
      <c r="E3" s="406" t="s">
        <v>789</v>
      </c>
      <c r="F3" s="407"/>
      <c r="G3" s="315"/>
    </row>
    <row r="4" spans="1:7" ht="36.950000000000003" customHeight="1">
      <c r="A4" s="255" t="s">
        <v>7</v>
      </c>
      <c r="B4" s="135" t="s">
        <v>8</v>
      </c>
      <c r="C4" s="78" t="s">
        <v>9</v>
      </c>
      <c r="D4" s="316" t="s">
        <v>10</v>
      </c>
      <c r="E4" s="317"/>
      <c r="F4" s="317"/>
      <c r="G4" s="318"/>
    </row>
    <row r="5" spans="1:7" ht="36.950000000000003" customHeight="1">
      <c r="A5" s="319" t="s">
        <v>11</v>
      </c>
      <c r="B5" s="320"/>
      <c r="C5" s="321"/>
      <c r="D5" s="322"/>
      <c r="E5" s="322"/>
      <c r="F5" s="322"/>
      <c r="G5" s="323"/>
    </row>
    <row r="6" spans="1:7" ht="36.950000000000003" customHeight="1">
      <c r="A6" s="324" t="s">
        <v>12</v>
      </c>
      <c r="B6" s="325"/>
      <c r="C6" s="326"/>
      <c r="D6" s="326"/>
      <c r="E6" s="326"/>
      <c r="F6" s="326"/>
      <c r="G6" s="327"/>
    </row>
    <row r="7" spans="1:7" ht="36.950000000000003" customHeight="1">
      <c r="A7" s="324" t="s">
        <v>13</v>
      </c>
      <c r="B7" s="325"/>
      <c r="C7" s="326"/>
      <c r="D7" s="326"/>
      <c r="E7" s="326"/>
      <c r="F7" s="326"/>
      <c r="G7" s="327"/>
    </row>
    <row r="8" spans="1:7" ht="36.950000000000003" customHeight="1">
      <c r="A8" s="319" t="s">
        <v>14</v>
      </c>
      <c r="B8" s="412"/>
      <c r="C8" s="413"/>
      <c r="D8" s="413"/>
      <c r="E8" s="413"/>
      <c r="F8" s="413"/>
      <c r="G8" s="414"/>
    </row>
    <row r="9" spans="1:7" ht="36.950000000000003" customHeight="1">
      <c r="A9" s="328" t="s">
        <v>15</v>
      </c>
      <c r="B9" s="415"/>
      <c r="C9" s="416"/>
      <c r="D9" s="416"/>
      <c r="E9" s="416"/>
      <c r="F9" s="416"/>
      <c r="G9" s="417"/>
    </row>
    <row r="10" spans="1:7" ht="36.950000000000003" customHeight="1">
      <c r="A10" s="329" t="s">
        <v>16</v>
      </c>
      <c r="B10" s="418" t="s">
        <v>860</v>
      </c>
      <c r="C10" s="419"/>
      <c r="D10" s="419"/>
      <c r="E10" s="419"/>
      <c r="F10" s="419"/>
      <c r="G10" s="420"/>
    </row>
    <row r="11" spans="1:7" ht="36.950000000000003" customHeight="1">
      <c r="A11" s="329" t="s">
        <v>17</v>
      </c>
      <c r="B11" s="421"/>
      <c r="C11" s="422"/>
      <c r="D11" s="422"/>
      <c r="E11" s="422"/>
      <c r="F11" s="422"/>
      <c r="G11" s="423"/>
    </row>
    <row r="12" spans="1:7" ht="36.950000000000003" customHeight="1">
      <c r="A12" s="329" t="s">
        <v>18</v>
      </c>
      <c r="B12" s="421"/>
      <c r="C12" s="422"/>
      <c r="D12" s="422"/>
      <c r="E12" s="422"/>
      <c r="F12" s="422"/>
      <c r="G12" s="423"/>
    </row>
    <row r="13" spans="1:7" ht="36.950000000000003" customHeight="1">
      <c r="A13" s="329" t="s">
        <v>19</v>
      </c>
      <c r="B13" s="424"/>
      <c r="C13" s="425"/>
      <c r="D13" s="425"/>
      <c r="E13" s="425"/>
      <c r="F13" s="425"/>
      <c r="G13" s="426"/>
    </row>
    <row r="14" spans="1:7" ht="36.950000000000003" customHeight="1">
      <c r="A14" s="319" t="s">
        <v>20</v>
      </c>
      <c r="B14" s="399"/>
      <c r="C14" s="322"/>
      <c r="D14" s="322"/>
      <c r="E14" s="322"/>
      <c r="F14" s="322"/>
      <c r="G14" s="323"/>
    </row>
    <row r="15" spans="1:7" ht="45.95" customHeight="1">
      <c r="A15" s="324" t="s">
        <v>21</v>
      </c>
      <c r="B15" s="325"/>
      <c r="C15" s="326"/>
      <c r="D15" s="326"/>
      <c r="E15" s="326"/>
      <c r="F15" s="326"/>
      <c r="G15" s="327"/>
    </row>
    <row r="16" spans="1:7" ht="48" customHeight="1">
      <c r="A16" s="330" t="s">
        <v>22</v>
      </c>
      <c r="B16" s="408"/>
      <c r="C16" s="408"/>
      <c r="D16" s="408"/>
      <c r="E16" s="408"/>
      <c r="F16" s="408"/>
      <c r="G16" s="409"/>
    </row>
    <row r="17" spans="1:7" ht="30" customHeight="1">
      <c r="A17" s="410" t="s">
        <v>23</v>
      </c>
      <c r="B17" s="411"/>
      <c r="C17" s="411"/>
      <c r="D17" s="411"/>
      <c r="E17" s="411"/>
      <c r="F17" s="411"/>
      <c r="G17" s="411"/>
    </row>
    <row r="18" spans="1:7" ht="32.1" customHeight="1">
      <c r="A18" s="331"/>
      <c r="B18" s="331"/>
      <c r="C18" s="331"/>
      <c r="D18" s="331"/>
      <c r="E18" s="332" t="s">
        <v>24</v>
      </c>
      <c r="F18" s="331"/>
      <c r="G18" s="331"/>
    </row>
    <row r="19" spans="1:7" ht="36.950000000000003" customHeight="1">
      <c r="A19" s="331"/>
      <c r="B19" s="331"/>
      <c r="C19" s="331"/>
      <c r="D19" s="331"/>
      <c r="E19" s="331"/>
      <c r="F19" s="331"/>
      <c r="G19" s="331"/>
    </row>
  </sheetData>
  <mergeCells count="7">
    <mergeCell ref="A1:G1"/>
    <mergeCell ref="B3:C3"/>
    <mergeCell ref="E3:F3"/>
    <mergeCell ref="B16:G16"/>
    <mergeCell ref="A17:G17"/>
    <mergeCell ref="B8:G9"/>
    <mergeCell ref="B10:G13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2"/>
  <sheetViews>
    <sheetView topLeftCell="B1" workbookViewId="0">
      <selection activeCell="C10" sqref="C10"/>
    </sheetView>
  </sheetViews>
  <sheetFormatPr defaultColWidth="9" defaultRowHeight="14.25"/>
  <cols>
    <col min="1" max="1" width="6" customWidth="1"/>
    <col min="2" max="2" width="49.125" customWidth="1"/>
    <col min="3" max="3" width="16.5" customWidth="1"/>
  </cols>
  <sheetData>
    <row r="1" spans="1:3" ht="22.5" customHeight="1">
      <c r="A1" s="312" t="s">
        <v>25</v>
      </c>
      <c r="B1" s="312" t="s">
        <v>26</v>
      </c>
      <c r="C1" s="312" t="s">
        <v>27</v>
      </c>
    </row>
    <row r="2" spans="1:3" ht="22.5" customHeight="1">
      <c r="A2" s="312">
        <v>1</v>
      </c>
      <c r="B2" s="312" t="s">
        <v>28</v>
      </c>
      <c r="C2" s="312" t="s">
        <v>29</v>
      </c>
    </row>
    <row r="3" spans="1:3" ht="22.5" customHeight="1">
      <c r="A3" s="312">
        <v>2</v>
      </c>
      <c r="B3" s="312" t="s">
        <v>30</v>
      </c>
      <c r="C3" s="312" t="s">
        <v>29</v>
      </c>
    </row>
    <row r="4" spans="1:3" ht="22.5" customHeight="1">
      <c r="A4" s="312">
        <v>3</v>
      </c>
      <c r="B4" s="312" t="s">
        <v>31</v>
      </c>
      <c r="C4" s="312" t="s">
        <v>29</v>
      </c>
    </row>
    <row r="5" spans="1:3" ht="21" customHeight="1">
      <c r="A5" s="312">
        <v>4</v>
      </c>
      <c r="B5" s="313" t="s">
        <v>32</v>
      </c>
      <c r="C5" s="312" t="s">
        <v>29</v>
      </c>
    </row>
    <row r="6" spans="1:3" ht="22.5" customHeight="1">
      <c r="A6" s="312">
        <v>5</v>
      </c>
      <c r="B6" s="312" t="s">
        <v>33</v>
      </c>
      <c r="C6" s="312" t="s">
        <v>29</v>
      </c>
    </row>
    <row r="7" spans="1:3" ht="22.5" customHeight="1">
      <c r="A7" s="312">
        <v>6</v>
      </c>
      <c r="B7" s="312" t="s">
        <v>34</v>
      </c>
      <c r="C7" s="312" t="s">
        <v>29</v>
      </c>
    </row>
    <row r="8" spans="1:3" ht="22.5" customHeight="1">
      <c r="A8" s="312">
        <v>7</v>
      </c>
      <c r="B8" s="312" t="s">
        <v>35</v>
      </c>
      <c r="C8" s="312" t="s">
        <v>36</v>
      </c>
    </row>
    <row r="9" spans="1:3" ht="22.5" customHeight="1">
      <c r="A9" s="312">
        <v>8</v>
      </c>
      <c r="B9" s="312" t="s">
        <v>37</v>
      </c>
      <c r="C9" s="312" t="s">
        <v>36</v>
      </c>
    </row>
    <row r="10" spans="1:3" ht="22.5" customHeight="1">
      <c r="A10" s="312">
        <v>9</v>
      </c>
      <c r="B10" s="312" t="s">
        <v>38</v>
      </c>
      <c r="C10" s="312" t="s">
        <v>39</v>
      </c>
    </row>
    <row r="11" spans="1:3" ht="22.5" customHeight="1">
      <c r="A11" s="312">
        <v>10</v>
      </c>
      <c r="B11" s="312" t="s">
        <v>40</v>
      </c>
      <c r="C11" s="312" t="s">
        <v>41</v>
      </c>
    </row>
    <row r="12" spans="1:3" ht="22.5" customHeight="1">
      <c r="A12" s="312">
        <v>11</v>
      </c>
      <c r="B12" s="312" t="s">
        <v>42</v>
      </c>
      <c r="C12" s="312" t="s">
        <v>41</v>
      </c>
    </row>
    <row r="13" spans="1:3" ht="22.5" customHeight="1">
      <c r="A13" s="312">
        <v>12</v>
      </c>
      <c r="B13" s="312" t="s">
        <v>43</v>
      </c>
      <c r="C13" s="312" t="s">
        <v>41</v>
      </c>
    </row>
    <row r="14" spans="1:3" ht="22.5" customHeight="1">
      <c r="A14" s="314">
        <v>13</v>
      </c>
      <c r="B14" s="314" t="s">
        <v>44</v>
      </c>
      <c r="C14" s="314" t="s">
        <v>45</v>
      </c>
    </row>
    <row r="15" spans="1:3" ht="22.5" customHeight="1">
      <c r="A15" s="314">
        <v>14</v>
      </c>
      <c r="B15" s="314" t="s">
        <v>46</v>
      </c>
      <c r="C15" s="314" t="s">
        <v>45</v>
      </c>
    </row>
    <row r="16" spans="1:3" ht="22.5" customHeight="1">
      <c r="A16" s="314">
        <v>15</v>
      </c>
      <c r="B16" s="314" t="s">
        <v>47</v>
      </c>
      <c r="C16" s="314" t="s">
        <v>45</v>
      </c>
    </row>
    <row r="17" spans="1:3" ht="22.5" customHeight="1">
      <c r="A17" s="314">
        <v>16</v>
      </c>
      <c r="B17" s="314" t="s">
        <v>48</v>
      </c>
      <c r="C17" s="314" t="s">
        <v>45</v>
      </c>
    </row>
    <row r="18" spans="1:3" ht="22.5" customHeight="1">
      <c r="A18" s="312">
        <v>17</v>
      </c>
      <c r="B18" s="312" t="s">
        <v>49</v>
      </c>
      <c r="C18" s="312" t="s">
        <v>50</v>
      </c>
    </row>
    <row r="19" spans="1:3" ht="22.5" customHeight="1">
      <c r="A19" s="312">
        <v>18</v>
      </c>
      <c r="B19" s="312" t="s">
        <v>51</v>
      </c>
      <c r="C19" s="312" t="s">
        <v>50</v>
      </c>
    </row>
    <row r="20" spans="1:3" ht="22.5" customHeight="1">
      <c r="A20" s="312">
        <v>19</v>
      </c>
      <c r="B20" s="312" t="s">
        <v>52</v>
      </c>
      <c r="C20" s="312" t="s">
        <v>50</v>
      </c>
    </row>
    <row r="21" spans="1:3" ht="22.5" customHeight="1">
      <c r="A21" s="312">
        <v>20</v>
      </c>
      <c r="B21" s="312" t="s">
        <v>53</v>
      </c>
      <c r="C21" s="312" t="s">
        <v>50</v>
      </c>
    </row>
    <row r="22" spans="1:3" ht="22.5" customHeight="1">
      <c r="A22" s="312">
        <v>21</v>
      </c>
      <c r="B22" s="12" t="s">
        <v>54</v>
      </c>
      <c r="C22" s="312" t="s">
        <v>50</v>
      </c>
    </row>
    <row r="23" spans="1:3" ht="22.5" customHeight="1">
      <c r="A23" s="312">
        <v>22</v>
      </c>
      <c r="B23" s="312" t="s">
        <v>55</v>
      </c>
      <c r="C23" s="312" t="s">
        <v>50</v>
      </c>
    </row>
    <row r="24" spans="1:3" ht="22.5" customHeight="1">
      <c r="A24" s="312">
        <v>23</v>
      </c>
      <c r="B24" s="312" t="s">
        <v>56</v>
      </c>
      <c r="C24" s="312" t="s">
        <v>50</v>
      </c>
    </row>
    <row r="25" spans="1:3" ht="22.5" customHeight="1">
      <c r="A25" s="312">
        <v>24</v>
      </c>
      <c r="B25" s="312" t="s">
        <v>57</v>
      </c>
      <c r="C25" s="312" t="s">
        <v>50</v>
      </c>
    </row>
    <row r="26" spans="1:3" ht="22.5" customHeight="1">
      <c r="A26" s="312">
        <v>25</v>
      </c>
      <c r="B26" s="312" t="s">
        <v>58</v>
      </c>
      <c r="C26" s="312" t="s">
        <v>50</v>
      </c>
    </row>
    <row r="27" spans="1:3">
      <c r="A27" s="427" t="s">
        <v>59</v>
      </c>
      <c r="B27" s="428"/>
      <c r="C27" s="428"/>
    </row>
    <row r="28" spans="1:3">
      <c r="A28" s="429"/>
      <c r="B28" s="429"/>
      <c r="C28" s="429"/>
    </row>
    <row r="29" spans="1:3">
      <c r="A29" s="429"/>
      <c r="B29" s="429"/>
      <c r="C29" s="429"/>
    </row>
    <row r="30" spans="1:3">
      <c r="A30" s="429"/>
      <c r="B30" s="429"/>
      <c r="C30" s="429"/>
    </row>
    <row r="31" spans="1:3">
      <c r="A31" s="429"/>
      <c r="B31" s="429"/>
      <c r="C31" s="429"/>
    </row>
    <row r="32" spans="1:3">
      <c r="A32" s="429"/>
      <c r="B32" s="429"/>
      <c r="C32" s="429"/>
    </row>
  </sheetData>
  <mergeCells count="1">
    <mergeCell ref="A27:C32"/>
  </mergeCells>
  <phoneticPr fontId="27" type="noConversion"/>
  <pageMargins left="0.75" right="0.75" top="1" bottom="1" header="0.5" footer="0.5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J56" sqref="J56"/>
    </sheetView>
  </sheetViews>
  <sheetFormatPr defaultColWidth="9" defaultRowHeight="14.25"/>
  <cols>
    <col min="1" max="1" width="4.125" style="3" customWidth="1"/>
    <col min="2" max="2" width="6" style="3" customWidth="1"/>
    <col min="3" max="3" width="20.5" style="3" customWidth="1"/>
    <col min="4" max="4" width="4.375" style="198" customWidth="1"/>
    <col min="5" max="5" width="11" style="3" customWidth="1"/>
    <col min="6" max="6" width="2.375" style="3" customWidth="1"/>
    <col min="7" max="7" width="4.125" style="3" customWidth="1"/>
    <col min="8" max="8" width="26.125" style="3" customWidth="1"/>
    <col min="9" max="9" width="5.125" style="198" customWidth="1"/>
    <col min="10" max="10" width="11" style="3" customWidth="1"/>
    <col min="11" max="16384" width="9" style="3"/>
  </cols>
  <sheetData>
    <row r="1" spans="1:10" ht="22.5">
      <c r="A1" s="466" t="s">
        <v>792</v>
      </c>
      <c r="B1" s="466"/>
      <c r="C1" s="466"/>
      <c r="D1" s="466"/>
      <c r="E1" s="466"/>
      <c r="F1" s="466"/>
      <c r="G1" s="466"/>
      <c r="H1" s="466"/>
      <c r="I1" s="466"/>
      <c r="J1" s="466"/>
    </row>
    <row r="2" spans="1:10" ht="18" customHeight="1">
      <c r="A2" s="345" t="s">
        <v>779</v>
      </c>
      <c r="E2" s="345" t="s">
        <v>793</v>
      </c>
      <c r="I2" s="467" t="s">
        <v>61</v>
      </c>
      <c r="J2" s="467"/>
    </row>
    <row r="3" spans="1:10" ht="18" customHeight="1">
      <c r="A3" s="468" t="s">
        <v>62</v>
      </c>
      <c r="B3" s="469"/>
      <c r="C3" s="469"/>
      <c r="D3" s="287" t="s">
        <v>25</v>
      </c>
      <c r="E3" s="288" t="s">
        <v>63</v>
      </c>
      <c r="F3" s="289"/>
      <c r="G3" s="469" t="s">
        <v>62</v>
      </c>
      <c r="H3" s="469"/>
      <c r="I3" s="287" t="s">
        <v>25</v>
      </c>
      <c r="J3" s="288" t="s">
        <v>63</v>
      </c>
    </row>
    <row r="4" spans="1:10" ht="13.5" customHeight="1">
      <c r="A4" s="473" t="s">
        <v>64</v>
      </c>
      <c r="B4" s="474"/>
      <c r="C4" s="474"/>
      <c r="D4" s="470">
        <v>1</v>
      </c>
      <c r="E4" s="452">
        <f>E10+E25+E41+E45</f>
        <v>959.98</v>
      </c>
      <c r="F4" s="290"/>
      <c r="G4" s="447" t="s">
        <v>65</v>
      </c>
      <c r="H4" s="447"/>
      <c r="I4" s="307">
        <v>50</v>
      </c>
      <c r="J4" s="304">
        <f>SUM(J5:J10)</f>
        <v>218.24000000000004</v>
      </c>
    </row>
    <row r="5" spans="1:10" ht="13.5" customHeight="1">
      <c r="A5" s="473"/>
      <c r="B5" s="474"/>
      <c r="C5" s="474"/>
      <c r="D5" s="470"/>
      <c r="E5" s="453"/>
      <c r="F5" s="290"/>
      <c r="G5" s="455" t="s">
        <v>66</v>
      </c>
      <c r="H5" s="291" t="s">
        <v>67</v>
      </c>
      <c r="I5" s="307">
        <v>51</v>
      </c>
      <c r="J5" s="304">
        <v>76.17</v>
      </c>
    </row>
    <row r="6" spans="1:10" ht="13.5" customHeight="1">
      <c r="A6" s="471" t="s">
        <v>68</v>
      </c>
      <c r="B6" s="472"/>
      <c r="C6" s="472"/>
      <c r="D6" s="470">
        <v>2</v>
      </c>
      <c r="E6" s="452">
        <f>E10+E25+E41</f>
        <v>780.8</v>
      </c>
      <c r="F6" s="290"/>
      <c r="G6" s="455"/>
      <c r="H6" s="291" t="s">
        <v>69</v>
      </c>
      <c r="I6" s="307">
        <v>52</v>
      </c>
      <c r="J6" s="304"/>
    </row>
    <row r="7" spans="1:10" ht="13.5" customHeight="1">
      <c r="A7" s="471"/>
      <c r="B7" s="472"/>
      <c r="C7" s="472"/>
      <c r="D7" s="470"/>
      <c r="E7" s="453"/>
      <c r="F7" s="290"/>
      <c r="G7" s="455"/>
      <c r="H7" s="291" t="s">
        <v>70</v>
      </c>
      <c r="I7" s="307">
        <v>53</v>
      </c>
      <c r="J7" s="304">
        <v>133.81</v>
      </c>
    </row>
    <row r="8" spans="1:10" ht="13.5" customHeight="1">
      <c r="A8" s="471" t="s">
        <v>71</v>
      </c>
      <c r="B8" s="472"/>
      <c r="C8" s="472"/>
      <c r="D8" s="470">
        <v>3</v>
      </c>
      <c r="E8" s="452">
        <f>E10+E26+E27+E28+E29+E30+E31+E32+E33+E34+E35+E36+E37-E53</f>
        <v>342.18999999999994</v>
      </c>
      <c r="F8" s="290"/>
      <c r="G8" s="455"/>
      <c r="H8" s="291" t="s">
        <v>72</v>
      </c>
      <c r="I8" s="307">
        <v>54</v>
      </c>
      <c r="J8" s="304"/>
    </row>
    <row r="9" spans="1:10" ht="13.5" customHeight="1">
      <c r="A9" s="471"/>
      <c r="B9" s="472"/>
      <c r="C9" s="472"/>
      <c r="D9" s="470"/>
      <c r="E9" s="453"/>
      <c r="F9" s="290"/>
      <c r="G9" s="455"/>
      <c r="H9" s="291" t="s">
        <v>73</v>
      </c>
      <c r="I9" s="307">
        <v>55</v>
      </c>
      <c r="J9" s="304">
        <v>3.96</v>
      </c>
    </row>
    <row r="10" spans="1:10" ht="13.5" customHeight="1">
      <c r="A10" s="460" t="s">
        <v>74</v>
      </c>
      <c r="B10" s="461"/>
      <c r="C10" s="461"/>
      <c r="D10" s="292">
        <v>4</v>
      </c>
      <c r="E10" s="293">
        <f>E11+E15+E18+E22</f>
        <v>47.61</v>
      </c>
      <c r="F10" s="290"/>
      <c r="G10" s="455"/>
      <c r="H10" s="291" t="s">
        <v>75</v>
      </c>
      <c r="I10" s="307">
        <v>56</v>
      </c>
      <c r="J10" s="304">
        <v>4.3</v>
      </c>
    </row>
    <row r="11" spans="1:10" ht="13.5" customHeight="1">
      <c r="A11" s="463" t="s">
        <v>66</v>
      </c>
      <c r="B11" s="464" t="s">
        <v>76</v>
      </c>
      <c r="C11" s="294" t="s">
        <v>77</v>
      </c>
      <c r="D11" s="292">
        <v>5</v>
      </c>
      <c r="E11" s="293">
        <f>SUM(E12:E14)</f>
        <v>0</v>
      </c>
      <c r="F11" s="290"/>
      <c r="G11" s="447" t="s">
        <v>78</v>
      </c>
      <c r="H11" s="447"/>
      <c r="I11" s="307">
        <v>57</v>
      </c>
      <c r="J11" s="304">
        <f>J12+J13+J16+J17+J18+J19+J20+J21</f>
        <v>0</v>
      </c>
    </row>
    <row r="12" spans="1:10" ht="13.5" customHeight="1">
      <c r="A12" s="463"/>
      <c r="B12" s="464"/>
      <c r="C12" s="295" t="s">
        <v>79</v>
      </c>
      <c r="D12" s="292">
        <v>6</v>
      </c>
      <c r="E12" s="293"/>
      <c r="F12" s="290"/>
      <c r="G12" s="455" t="s">
        <v>66</v>
      </c>
      <c r="H12" s="296" t="s">
        <v>80</v>
      </c>
      <c r="I12" s="307">
        <v>58</v>
      </c>
      <c r="J12" s="304"/>
    </row>
    <row r="13" spans="1:10" ht="13.5" customHeight="1">
      <c r="A13" s="463"/>
      <c r="B13" s="464"/>
      <c r="C13" s="295" t="s">
        <v>81</v>
      </c>
      <c r="D13" s="292">
        <v>7</v>
      </c>
      <c r="E13" s="293"/>
      <c r="F13" s="290"/>
      <c r="G13" s="455"/>
      <c r="H13" s="296" t="s">
        <v>82</v>
      </c>
      <c r="I13" s="307">
        <v>59</v>
      </c>
      <c r="J13" s="304"/>
    </row>
    <row r="14" spans="1:10" ht="13.5" customHeight="1">
      <c r="A14" s="463"/>
      <c r="B14" s="464"/>
      <c r="C14" s="295" t="s">
        <v>83</v>
      </c>
      <c r="D14" s="292">
        <v>8</v>
      </c>
      <c r="E14" s="293"/>
      <c r="F14" s="290"/>
      <c r="G14" s="455"/>
      <c r="H14" s="296" t="s">
        <v>84</v>
      </c>
      <c r="I14" s="307">
        <v>60</v>
      </c>
      <c r="J14" s="304"/>
    </row>
    <row r="15" spans="1:10" ht="13.5" customHeight="1">
      <c r="A15" s="463"/>
      <c r="B15" s="464" t="s">
        <v>85</v>
      </c>
      <c r="C15" s="294" t="s">
        <v>77</v>
      </c>
      <c r="D15" s="292">
        <v>9</v>
      </c>
      <c r="E15" s="293">
        <f>SUM(E16:E17)</f>
        <v>47.57</v>
      </c>
      <c r="F15" s="290"/>
      <c r="G15" s="455"/>
      <c r="H15" s="296" t="s">
        <v>86</v>
      </c>
      <c r="I15" s="307">
        <v>61</v>
      </c>
      <c r="J15" s="304"/>
    </row>
    <row r="16" spans="1:10" ht="13.5" customHeight="1">
      <c r="A16" s="463"/>
      <c r="B16" s="464"/>
      <c r="C16" s="297" t="s">
        <v>87</v>
      </c>
      <c r="D16" s="292">
        <v>10</v>
      </c>
      <c r="E16" s="293">
        <v>47.57</v>
      </c>
      <c r="F16" s="290"/>
      <c r="G16" s="455"/>
      <c r="H16" s="298" t="s">
        <v>88</v>
      </c>
      <c r="I16" s="307">
        <v>62</v>
      </c>
      <c r="J16" s="304"/>
    </row>
    <row r="17" spans="1:10" ht="13.5" customHeight="1">
      <c r="A17" s="463"/>
      <c r="B17" s="464"/>
      <c r="C17" s="299" t="s">
        <v>89</v>
      </c>
      <c r="D17" s="292">
        <v>11</v>
      </c>
      <c r="E17" s="293"/>
      <c r="F17" s="290"/>
      <c r="G17" s="455"/>
      <c r="H17" s="300" t="s">
        <v>90</v>
      </c>
      <c r="I17" s="307">
        <v>63</v>
      </c>
      <c r="J17" s="304"/>
    </row>
    <row r="18" spans="1:10" ht="13.5" customHeight="1">
      <c r="A18" s="463"/>
      <c r="B18" s="464" t="s">
        <v>91</v>
      </c>
      <c r="C18" s="294" t="s">
        <v>77</v>
      </c>
      <c r="D18" s="292">
        <v>12</v>
      </c>
      <c r="E18" s="293">
        <f>SUM(E19:E21)</f>
        <v>0</v>
      </c>
      <c r="F18" s="290"/>
      <c r="G18" s="455"/>
      <c r="H18" s="301" t="s">
        <v>92</v>
      </c>
      <c r="I18" s="307">
        <v>64</v>
      </c>
      <c r="J18" s="304"/>
    </row>
    <row r="19" spans="1:10" ht="13.5" customHeight="1">
      <c r="A19" s="463"/>
      <c r="B19" s="464"/>
      <c r="C19" s="299" t="s">
        <v>93</v>
      </c>
      <c r="D19" s="292">
        <v>13</v>
      </c>
      <c r="E19" s="293"/>
      <c r="F19" s="290"/>
      <c r="G19" s="455"/>
      <c r="H19" s="302" t="s">
        <v>94</v>
      </c>
      <c r="I19" s="307">
        <v>65</v>
      </c>
      <c r="J19" s="304"/>
    </row>
    <row r="20" spans="1:10" ht="13.5" customHeight="1">
      <c r="A20" s="463"/>
      <c r="B20" s="464"/>
      <c r="C20" s="299" t="s">
        <v>95</v>
      </c>
      <c r="D20" s="292">
        <v>14</v>
      </c>
      <c r="E20" s="293"/>
      <c r="F20" s="290"/>
      <c r="G20" s="455"/>
      <c r="H20" s="302" t="s">
        <v>96</v>
      </c>
      <c r="I20" s="307">
        <v>66</v>
      </c>
      <c r="J20" s="304"/>
    </row>
    <row r="21" spans="1:10" ht="13.5" customHeight="1">
      <c r="A21" s="463"/>
      <c r="B21" s="464"/>
      <c r="C21" s="299" t="s">
        <v>97</v>
      </c>
      <c r="D21" s="292">
        <v>15</v>
      </c>
      <c r="E21" s="293"/>
      <c r="F21" s="290"/>
      <c r="G21" s="455"/>
      <c r="H21" s="298" t="s">
        <v>98</v>
      </c>
      <c r="I21" s="307">
        <v>67</v>
      </c>
      <c r="J21" s="304"/>
    </row>
    <row r="22" spans="1:10" ht="13.5" customHeight="1">
      <c r="A22" s="463"/>
      <c r="B22" s="465" t="s">
        <v>99</v>
      </c>
      <c r="C22" s="294" t="s">
        <v>77</v>
      </c>
      <c r="D22" s="292">
        <v>16</v>
      </c>
      <c r="E22" s="293">
        <f>SUM(E23:E24)</f>
        <v>0.04</v>
      </c>
      <c r="F22" s="290"/>
      <c r="G22" s="447" t="s">
        <v>100</v>
      </c>
      <c r="H22" s="447"/>
      <c r="I22" s="307">
        <v>68</v>
      </c>
      <c r="J22" s="304">
        <f>SUM(J23:J35)</f>
        <v>194.88999999999996</v>
      </c>
    </row>
    <row r="23" spans="1:10" ht="13.5" customHeight="1">
      <c r="A23" s="463"/>
      <c r="B23" s="465"/>
      <c r="C23" s="299" t="s">
        <v>101</v>
      </c>
      <c r="D23" s="292">
        <v>17</v>
      </c>
      <c r="E23" s="293">
        <v>0.04</v>
      </c>
      <c r="F23" s="290"/>
      <c r="G23" s="441" t="s">
        <v>66</v>
      </c>
      <c r="H23" s="291" t="s">
        <v>102</v>
      </c>
      <c r="I23" s="307">
        <v>69</v>
      </c>
      <c r="J23" s="304">
        <v>126.62</v>
      </c>
    </row>
    <row r="24" spans="1:10" ht="13.5" customHeight="1">
      <c r="A24" s="463"/>
      <c r="B24" s="465"/>
      <c r="C24" s="299" t="s">
        <v>103</v>
      </c>
      <c r="D24" s="292">
        <v>18</v>
      </c>
      <c r="E24" s="293"/>
      <c r="F24" s="290"/>
      <c r="G24" s="442"/>
      <c r="H24" s="291" t="s">
        <v>104</v>
      </c>
      <c r="I24" s="307">
        <v>70</v>
      </c>
      <c r="J24" s="304">
        <v>6.78</v>
      </c>
    </row>
    <row r="25" spans="1:10" ht="13.5" customHeight="1">
      <c r="A25" s="460" t="s">
        <v>105</v>
      </c>
      <c r="B25" s="461"/>
      <c r="C25" s="461"/>
      <c r="D25" s="292">
        <v>19</v>
      </c>
      <c r="E25" s="293">
        <f>SUM(E26:E40)</f>
        <v>733.16</v>
      </c>
      <c r="F25" s="290"/>
      <c r="G25" s="442"/>
      <c r="H25" s="291" t="s">
        <v>106</v>
      </c>
      <c r="I25" s="307">
        <v>71</v>
      </c>
      <c r="J25" s="304">
        <v>11.97</v>
      </c>
    </row>
    <row r="26" spans="1:10" ht="13.5" customHeight="1">
      <c r="A26" s="463" t="s">
        <v>66</v>
      </c>
      <c r="B26" s="462" t="s">
        <v>107</v>
      </c>
      <c r="C26" s="462"/>
      <c r="D26" s="292">
        <v>20</v>
      </c>
      <c r="E26" s="293"/>
      <c r="F26" s="290"/>
      <c r="G26" s="442"/>
      <c r="H26" s="291" t="s">
        <v>108</v>
      </c>
      <c r="I26" s="307">
        <v>72</v>
      </c>
      <c r="J26" s="304"/>
    </row>
    <row r="27" spans="1:10" ht="13.5" customHeight="1">
      <c r="A27" s="463"/>
      <c r="B27" s="454" t="s">
        <v>109</v>
      </c>
      <c r="C27" s="454"/>
      <c r="D27" s="292">
        <v>21</v>
      </c>
      <c r="E27" s="293">
        <v>30.3</v>
      </c>
      <c r="F27" s="290"/>
      <c r="G27" s="442"/>
      <c r="H27" s="302" t="s">
        <v>110</v>
      </c>
      <c r="I27" s="307">
        <v>73</v>
      </c>
      <c r="J27" s="304">
        <v>14.14</v>
      </c>
    </row>
    <row r="28" spans="1:10" ht="13.5" customHeight="1">
      <c r="A28" s="463"/>
      <c r="B28" s="454" t="s">
        <v>111</v>
      </c>
      <c r="C28" s="454"/>
      <c r="D28" s="292">
        <v>22</v>
      </c>
      <c r="E28" s="293">
        <v>165.89</v>
      </c>
      <c r="F28" s="290"/>
      <c r="G28" s="442"/>
      <c r="H28" s="302" t="s">
        <v>112</v>
      </c>
      <c r="I28" s="307">
        <v>74</v>
      </c>
      <c r="J28" s="304">
        <v>4.5999999999999996</v>
      </c>
    </row>
    <row r="29" spans="1:10" ht="13.5" customHeight="1">
      <c r="A29" s="463"/>
      <c r="B29" s="454" t="s">
        <v>113</v>
      </c>
      <c r="C29" s="454"/>
      <c r="D29" s="292">
        <v>23</v>
      </c>
      <c r="E29" s="293">
        <v>70</v>
      </c>
      <c r="F29" s="290"/>
      <c r="G29" s="442"/>
      <c r="H29" s="291" t="s">
        <v>114</v>
      </c>
      <c r="I29" s="307">
        <v>75</v>
      </c>
      <c r="J29" s="304">
        <v>17.79</v>
      </c>
    </row>
    <row r="30" spans="1:10" ht="13.5" customHeight="1">
      <c r="A30" s="463"/>
      <c r="B30" s="454" t="s">
        <v>115</v>
      </c>
      <c r="C30" s="454"/>
      <c r="D30" s="292">
        <v>24</v>
      </c>
      <c r="E30" s="293"/>
      <c r="F30" s="290"/>
      <c r="G30" s="442"/>
      <c r="H30" s="291" t="s">
        <v>116</v>
      </c>
      <c r="I30" s="307">
        <v>76</v>
      </c>
      <c r="J30" s="304">
        <v>0.11</v>
      </c>
    </row>
    <row r="31" spans="1:10" ht="13.5" customHeight="1">
      <c r="A31" s="463"/>
      <c r="B31" s="454" t="s">
        <v>117</v>
      </c>
      <c r="C31" s="454"/>
      <c r="D31" s="292">
        <v>25</v>
      </c>
      <c r="E31" s="293"/>
      <c r="F31" s="290"/>
      <c r="G31" s="442"/>
      <c r="H31" s="291" t="s">
        <v>118</v>
      </c>
      <c r="I31" s="307">
        <v>77</v>
      </c>
      <c r="J31" s="304"/>
    </row>
    <row r="32" spans="1:10" ht="13.5" customHeight="1">
      <c r="A32" s="463"/>
      <c r="B32" s="454" t="s">
        <v>119</v>
      </c>
      <c r="C32" s="454"/>
      <c r="D32" s="292">
        <v>26</v>
      </c>
      <c r="E32" s="293"/>
      <c r="F32" s="290"/>
      <c r="G32" s="442"/>
      <c r="H32" s="302" t="s">
        <v>120</v>
      </c>
      <c r="I32" s="307">
        <v>78</v>
      </c>
      <c r="J32" s="304">
        <v>3.12</v>
      </c>
    </row>
    <row r="33" spans="1:10" ht="13.5" customHeight="1">
      <c r="A33" s="463"/>
      <c r="B33" s="454" t="s">
        <v>121</v>
      </c>
      <c r="C33" s="454"/>
      <c r="D33" s="292">
        <v>27</v>
      </c>
      <c r="E33" s="293"/>
      <c r="F33" s="290"/>
      <c r="G33" s="442"/>
      <c r="H33" s="302" t="s">
        <v>122</v>
      </c>
      <c r="I33" s="307">
        <v>79</v>
      </c>
      <c r="J33" s="304">
        <v>1.39</v>
      </c>
    </row>
    <row r="34" spans="1:10" ht="13.5" customHeight="1">
      <c r="A34" s="463"/>
      <c r="B34" s="454" t="s">
        <v>123</v>
      </c>
      <c r="C34" s="454"/>
      <c r="D34" s="292">
        <v>28</v>
      </c>
      <c r="E34" s="293"/>
      <c r="F34" s="290"/>
      <c r="G34" s="442"/>
      <c r="H34" s="302" t="s">
        <v>124</v>
      </c>
      <c r="I34" s="307">
        <v>80</v>
      </c>
      <c r="J34" s="304">
        <v>3.39</v>
      </c>
    </row>
    <row r="35" spans="1:10" ht="13.5" customHeight="1">
      <c r="A35" s="463"/>
      <c r="B35" s="454" t="s">
        <v>125</v>
      </c>
      <c r="C35" s="454"/>
      <c r="D35" s="292">
        <v>29</v>
      </c>
      <c r="E35" s="293">
        <v>28.39</v>
      </c>
      <c r="F35" s="290"/>
      <c r="G35" s="443"/>
      <c r="H35" s="291" t="s">
        <v>126</v>
      </c>
      <c r="I35" s="307">
        <v>81</v>
      </c>
      <c r="J35" s="304">
        <v>4.9800000000000004</v>
      </c>
    </row>
    <row r="36" spans="1:10" ht="13.5" customHeight="1">
      <c r="A36" s="463"/>
      <c r="B36" s="454" t="s">
        <v>127</v>
      </c>
      <c r="C36" s="454"/>
      <c r="D36" s="292">
        <v>30</v>
      </c>
      <c r="E36" s="293"/>
      <c r="F36" s="290"/>
      <c r="G36" s="447" t="s">
        <v>128</v>
      </c>
      <c r="H36" s="447"/>
      <c r="I36" s="307">
        <v>82</v>
      </c>
      <c r="J36" s="304">
        <f>J37+J38+J39+J40+J45+J46+J47+J48+J49+J50</f>
        <v>294.53000000000003</v>
      </c>
    </row>
    <row r="37" spans="1:10" ht="13.5" customHeight="1">
      <c r="A37" s="463"/>
      <c r="B37" s="454" t="s">
        <v>129</v>
      </c>
      <c r="C37" s="454"/>
      <c r="D37" s="292">
        <v>31</v>
      </c>
      <c r="E37" s="293"/>
      <c r="F37" s="290"/>
      <c r="G37" s="455" t="s">
        <v>66</v>
      </c>
      <c r="H37" s="291" t="s">
        <v>130</v>
      </c>
      <c r="I37" s="307">
        <v>83</v>
      </c>
      <c r="J37" s="304"/>
    </row>
    <row r="38" spans="1:10" ht="13.5" customHeight="1">
      <c r="A38" s="463"/>
      <c r="B38" s="454" t="s">
        <v>131</v>
      </c>
      <c r="C38" s="454"/>
      <c r="D38" s="292">
        <v>32</v>
      </c>
      <c r="E38" s="293"/>
      <c r="F38" s="290"/>
      <c r="G38" s="455"/>
      <c r="H38" s="291" t="s">
        <v>132</v>
      </c>
      <c r="I38" s="307">
        <v>84</v>
      </c>
      <c r="J38" s="304"/>
    </row>
    <row r="39" spans="1:10" ht="13.5" customHeight="1">
      <c r="A39" s="463"/>
      <c r="B39" s="454" t="s">
        <v>133</v>
      </c>
      <c r="C39" s="454"/>
      <c r="D39" s="292">
        <v>33</v>
      </c>
      <c r="E39" s="293"/>
      <c r="F39" s="290"/>
      <c r="G39" s="455"/>
      <c r="H39" s="291" t="s">
        <v>134</v>
      </c>
      <c r="I39" s="307">
        <v>85</v>
      </c>
      <c r="J39" s="304">
        <v>18.760000000000002</v>
      </c>
    </row>
    <row r="40" spans="1:10" ht="13.5" customHeight="1">
      <c r="A40" s="463"/>
      <c r="B40" s="454" t="s">
        <v>135</v>
      </c>
      <c r="C40" s="454"/>
      <c r="D40" s="292">
        <v>34</v>
      </c>
      <c r="E40" s="293">
        <v>438.58</v>
      </c>
      <c r="F40" s="290"/>
      <c r="G40" s="455"/>
      <c r="H40" s="291" t="s">
        <v>136</v>
      </c>
      <c r="I40" s="307">
        <v>86</v>
      </c>
      <c r="J40" s="304">
        <v>69.06</v>
      </c>
    </row>
    <row r="41" spans="1:10" ht="13.5" customHeight="1">
      <c r="A41" s="456" t="s">
        <v>137</v>
      </c>
      <c r="B41" s="457"/>
      <c r="C41" s="457"/>
      <c r="D41" s="303">
        <v>35</v>
      </c>
      <c r="E41" s="304">
        <f>SUM(E42:E44)</f>
        <v>0.03</v>
      </c>
      <c r="F41" s="290"/>
      <c r="G41" s="455"/>
      <c r="H41" s="135" t="s">
        <v>138</v>
      </c>
      <c r="I41" s="307">
        <v>87</v>
      </c>
      <c r="J41" s="304"/>
    </row>
    <row r="42" spans="1:10" ht="13.5" customHeight="1">
      <c r="A42" s="439" t="s">
        <v>66</v>
      </c>
      <c r="B42" s="459" t="s">
        <v>66</v>
      </c>
      <c r="C42" s="305" t="s">
        <v>139</v>
      </c>
      <c r="D42" s="303">
        <v>36</v>
      </c>
      <c r="E42" s="304"/>
      <c r="F42" s="290"/>
      <c r="G42" s="455"/>
      <c r="H42" s="306" t="s">
        <v>140</v>
      </c>
      <c r="I42" s="307">
        <v>88</v>
      </c>
      <c r="J42" s="304"/>
    </row>
    <row r="43" spans="1:10" ht="13.5" customHeight="1">
      <c r="A43" s="439"/>
      <c r="B43" s="459"/>
      <c r="C43" s="305" t="s">
        <v>141</v>
      </c>
      <c r="D43" s="303">
        <v>37</v>
      </c>
      <c r="E43" s="304"/>
      <c r="F43" s="290"/>
      <c r="G43" s="455"/>
      <c r="H43" s="306" t="s">
        <v>142</v>
      </c>
      <c r="I43" s="307">
        <v>89</v>
      </c>
      <c r="J43" s="304"/>
    </row>
    <row r="44" spans="1:10" ht="13.5" customHeight="1">
      <c r="A44" s="439"/>
      <c r="B44" s="459"/>
      <c r="C44" s="305" t="s">
        <v>143</v>
      </c>
      <c r="D44" s="303">
        <v>38</v>
      </c>
      <c r="E44" s="304">
        <v>0.03</v>
      </c>
      <c r="F44" s="290"/>
      <c r="G44" s="455"/>
      <c r="H44" s="306" t="s">
        <v>144</v>
      </c>
      <c r="I44" s="307">
        <v>90</v>
      </c>
      <c r="J44" s="304">
        <v>69.06</v>
      </c>
    </row>
    <row r="45" spans="1:10" ht="13.5" customHeight="1">
      <c r="A45" s="456" t="s">
        <v>145</v>
      </c>
      <c r="B45" s="457"/>
      <c r="C45" s="457"/>
      <c r="D45" s="303">
        <v>39</v>
      </c>
      <c r="E45" s="304">
        <f>SUM(E46:E50)</f>
        <v>179.18</v>
      </c>
      <c r="F45" s="290"/>
      <c r="G45" s="455"/>
      <c r="H45" s="302" t="s">
        <v>146</v>
      </c>
      <c r="I45" s="307">
        <v>91</v>
      </c>
      <c r="J45" s="304">
        <v>29.51</v>
      </c>
    </row>
    <row r="46" spans="1:10" ht="13.5" customHeight="1">
      <c r="A46" s="439" t="s">
        <v>66</v>
      </c>
      <c r="B46" s="458" t="s">
        <v>147</v>
      </c>
      <c r="C46" s="458"/>
      <c r="D46" s="303">
        <v>40</v>
      </c>
      <c r="E46" s="304"/>
      <c r="F46" s="290"/>
      <c r="G46" s="455"/>
      <c r="H46" s="302" t="s">
        <v>148</v>
      </c>
      <c r="I46" s="307">
        <v>92</v>
      </c>
      <c r="J46" s="304"/>
    </row>
    <row r="47" spans="1:10" ht="13.5" customHeight="1">
      <c r="A47" s="439"/>
      <c r="B47" s="458" t="s">
        <v>149</v>
      </c>
      <c r="C47" s="458"/>
      <c r="D47" s="303">
        <v>41</v>
      </c>
      <c r="E47" s="304">
        <v>169.18</v>
      </c>
      <c r="F47" s="290"/>
      <c r="G47" s="455"/>
      <c r="H47" s="291" t="s">
        <v>150</v>
      </c>
      <c r="I47" s="307">
        <v>93</v>
      </c>
      <c r="J47" s="304"/>
    </row>
    <row r="48" spans="1:10" ht="13.5" customHeight="1">
      <c r="A48" s="439"/>
      <c r="B48" s="458" t="s">
        <v>151</v>
      </c>
      <c r="C48" s="458"/>
      <c r="D48" s="303">
        <v>42</v>
      </c>
      <c r="E48" s="304">
        <v>10</v>
      </c>
      <c r="F48" s="290"/>
      <c r="G48" s="455"/>
      <c r="H48" s="291" t="s">
        <v>152</v>
      </c>
      <c r="I48" s="307">
        <v>94</v>
      </c>
      <c r="J48" s="304"/>
    </row>
    <row r="49" spans="1:10" ht="13.5" customHeight="1">
      <c r="A49" s="439"/>
      <c r="B49" s="458" t="s">
        <v>153</v>
      </c>
      <c r="C49" s="458"/>
      <c r="D49" s="303">
        <v>43</v>
      </c>
      <c r="E49" s="304"/>
      <c r="F49" s="290"/>
      <c r="G49" s="455"/>
      <c r="H49" s="135" t="s">
        <v>154</v>
      </c>
      <c r="I49" s="307">
        <v>95</v>
      </c>
      <c r="J49" s="304">
        <v>0.39</v>
      </c>
    </row>
    <row r="50" spans="1:10" ht="13.5" customHeight="1">
      <c r="A50" s="439"/>
      <c r="B50" s="458" t="s">
        <v>155</v>
      </c>
      <c r="C50" s="458"/>
      <c r="D50" s="303">
        <v>44</v>
      </c>
      <c r="E50" s="304"/>
      <c r="F50" s="290"/>
      <c r="G50" s="455"/>
      <c r="H50" s="135" t="s">
        <v>156</v>
      </c>
      <c r="I50" s="307">
        <v>96</v>
      </c>
      <c r="J50" s="304">
        <v>176.81</v>
      </c>
    </row>
    <row r="51" spans="1:10" ht="13.5" customHeight="1">
      <c r="A51" s="445" t="s">
        <v>157</v>
      </c>
      <c r="B51" s="446"/>
      <c r="C51" s="446"/>
      <c r="D51" s="451">
        <v>45</v>
      </c>
      <c r="E51" s="452">
        <f>E53+E54+J4+J11+J22+J36+J51</f>
        <v>707.66000000000008</v>
      </c>
      <c r="F51" s="290"/>
      <c r="G51" s="447" t="s">
        <v>158</v>
      </c>
      <c r="H51" s="447"/>
      <c r="I51" s="307">
        <v>97</v>
      </c>
      <c r="J51" s="304"/>
    </row>
    <row r="52" spans="1:10" ht="13.5" customHeight="1">
      <c r="A52" s="445"/>
      <c r="B52" s="446"/>
      <c r="C52" s="446"/>
      <c r="D52" s="451"/>
      <c r="E52" s="453"/>
      <c r="F52" s="290"/>
      <c r="G52" s="441" t="s">
        <v>66</v>
      </c>
      <c r="H52" s="296" t="s">
        <v>159</v>
      </c>
      <c r="I52" s="307">
        <v>98</v>
      </c>
      <c r="J52" s="304"/>
    </row>
    <row r="53" spans="1:10" ht="13.5" customHeight="1">
      <c r="A53" s="448" t="s">
        <v>160</v>
      </c>
      <c r="B53" s="449"/>
      <c r="C53" s="449"/>
      <c r="D53" s="307">
        <v>46</v>
      </c>
      <c r="E53" s="304"/>
      <c r="F53" s="290"/>
      <c r="G53" s="442"/>
      <c r="H53" s="296" t="s">
        <v>161</v>
      </c>
      <c r="I53" s="307">
        <v>99</v>
      </c>
      <c r="J53" s="304"/>
    </row>
    <row r="54" spans="1:10" ht="13.5" customHeight="1">
      <c r="A54" s="450" t="s">
        <v>162</v>
      </c>
      <c r="B54" s="447"/>
      <c r="C54" s="447"/>
      <c r="D54" s="307">
        <v>47</v>
      </c>
      <c r="E54" s="304">
        <f>SUM(E55:E56)</f>
        <v>0</v>
      </c>
      <c r="F54" s="290"/>
      <c r="G54" s="442"/>
      <c r="H54" s="135" t="s">
        <v>163</v>
      </c>
      <c r="I54" s="307">
        <v>100</v>
      </c>
      <c r="J54" s="304"/>
    </row>
    <row r="55" spans="1:10" ht="13.5" customHeight="1">
      <c r="A55" s="439" t="s">
        <v>66</v>
      </c>
      <c r="B55" s="430" t="s">
        <v>164</v>
      </c>
      <c r="C55" s="430"/>
      <c r="D55" s="307">
        <v>48</v>
      </c>
      <c r="E55" s="304"/>
      <c r="F55" s="290"/>
      <c r="G55" s="443"/>
      <c r="H55" s="135" t="s">
        <v>165</v>
      </c>
      <c r="I55" s="307">
        <v>101</v>
      </c>
      <c r="J55" s="304"/>
    </row>
    <row r="56" spans="1:10" ht="13.5" customHeight="1">
      <c r="A56" s="440"/>
      <c r="B56" s="431" t="s">
        <v>166</v>
      </c>
      <c r="C56" s="431"/>
      <c r="D56" s="308">
        <v>49</v>
      </c>
      <c r="E56" s="309"/>
      <c r="F56" s="310"/>
      <c r="G56" s="432" t="s">
        <v>167</v>
      </c>
      <c r="H56" s="432"/>
      <c r="I56" s="308">
        <v>102</v>
      </c>
      <c r="J56" s="311">
        <f>E4-E51</f>
        <v>252.31999999999994</v>
      </c>
    </row>
    <row r="57" spans="1:10" ht="22.5" customHeight="1">
      <c r="A57" s="444" t="s">
        <v>168</v>
      </c>
      <c r="B57" s="444"/>
      <c r="C57" s="444"/>
      <c r="D57" s="444"/>
      <c r="E57" s="444"/>
      <c r="F57" s="444"/>
      <c r="G57" s="444"/>
      <c r="H57" s="444"/>
      <c r="I57" s="444"/>
      <c r="J57" s="444"/>
    </row>
    <row r="58" spans="1:10" ht="31.5" customHeight="1">
      <c r="A58" s="444"/>
      <c r="B58" s="444"/>
      <c r="C58" s="444"/>
      <c r="D58" s="444"/>
      <c r="E58" s="444"/>
      <c r="F58" s="444"/>
      <c r="G58" s="444"/>
      <c r="H58" s="444"/>
      <c r="I58" s="444"/>
      <c r="J58" s="444"/>
    </row>
    <row r="59" spans="1:10" customFormat="1" ht="21" customHeight="1">
      <c r="A59" s="433" t="s">
        <v>782</v>
      </c>
      <c r="B59" s="434"/>
      <c r="C59" s="434"/>
      <c r="D59" s="435" t="s">
        <v>781</v>
      </c>
      <c r="E59" s="436"/>
      <c r="F59" s="436"/>
      <c r="G59" s="436"/>
      <c r="H59" s="437" t="s">
        <v>780</v>
      </c>
      <c r="I59" s="438"/>
      <c r="J59" s="438"/>
    </row>
  </sheetData>
  <mergeCells count="69">
    <mergeCell ref="A1:J1"/>
    <mergeCell ref="I2:J2"/>
    <mergeCell ref="A3:C3"/>
    <mergeCell ref="G3:H3"/>
    <mergeCell ref="G4:H4"/>
    <mergeCell ref="D4:D5"/>
    <mergeCell ref="G5:G10"/>
    <mergeCell ref="A8:C9"/>
    <mergeCell ref="D6:D7"/>
    <mergeCell ref="D8:D9"/>
    <mergeCell ref="E4:E5"/>
    <mergeCell ref="E6:E7"/>
    <mergeCell ref="E8:E9"/>
    <mergeCell ref="A4:C5"/>
    <mergeCell ref="A6:C7"/>
    <mergeCell ref="G11:H11"/>
    <mergeCell ref="G22:H22"/>
    <mergeCell ref="A25:C25"/>
    <mergeCell ref="A11:A24"/>
    <mergeCell ref="B11:B14"/>
    <mergeCell ref="B15:B17"/>
    <mergeCell ref="B18:B21"/>
    <mergeCell ref="B22:B24"/>
    <mergeCell ref="B30:C30"/>
    <mergeCell ref="B31:C31"/>
    <mergeCell ref="A10:C10"/>
    <mergeCell ref="G36:H36"/>
    <mergeCell ref="B37:C37"/>
    <mergeCell ref="B32:C32"/>
    <mergeCell ref="B33:C33"/>
    <mergeCell ref="B34:C34"/>
    <mergeCell ref="B35:C35"/>
    <mergeCell ref="B27:C27"/>
    <mergeCell ref="G12:G21"/>
    <mergeCell ref="G23:G35"/>
    <mergeCell ref="B26:C26"/>
    <mergeCell ref="A26:A40"/>
    <mergeCell ref="B28:C28"/>
    <mergeCell ref="B29:C29"/>
    <mergeCell ref="B38:C38"/>
    <mergeCell ref="B39:C39"/>
    <mergeCell ref="B40:C40"/>
    <mergeCell ref="B36:C36"/>
    <mergeCell ref="G37:G50"/>
    <mergeCell ref="A41:C41"/>
    <mergeCell ref="A45:C45"/>
    <mergeCell ref="B46:C46"/>
    <mergeCell ref="B47:C47"/>
    <mergeCell ref="B48:C48"/>
    <mergeCell ref="A42:A44"/>
    <mergeCell ref="B42:B44"/>
    <mergeCell ref="B49:C49"/>
    <mergeCell ref="B50:C50"/>
    <mergeCell ref="A46:A50"/>
    <mergeCell ref="B55:C55"/>
    <mergeCell ref="B56:C56"/>
    <mergeCell ref="G56:H56"/>
    <mergeCell ref="A59:C59"/>
    <mergeCell ref="D59:G59"/>
    <mergeCell ref="H59:J59"/>
    <mergeCell ref="A55:A56"/>
    <mergeCell ref="G52:G55"/>
    <mergeCell ref="A57:J58"/>
    <mergeCell ref="A51:C52"/>
    <mergeCell ref="G51:H51"/>
    <mergeCell ref="A53:C53"/>
    <mergeCell ref="A54:C54"/>
    <mergeCell ref="D51:D52"/>
    <mergeCell ref="E51:E52"/>
  </mergeCells>
  <phoneticPr fontId="27" type="noConversion"/>
  <pageMargins left="0.80902777777777801" right="0.23888888888888901" top="0.51875000000000004" bottom="0.16875000000000001" header="0.50902777777777797" footer="0.22916666666666699"/>
  <pageSetup paperSize="9" scale="90" orientation="portrait" horizontalDpi="180" verticalDpi="180" r:id="rId1"/>
  <headerFooter scaleWithDoc="0"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E15" sqref="E15"/>
    </sheetView>
  </sheetViews>
  <sheetFormatPr defaultColWidth="9" defaultRowHeight="14.25"/>
  <cols>
    <col min="1" max="1" width="4.125" style="3" customWidth="1"/>
    <col min="2" max="2" width="6" style="3" customWidth="1"/>
    <col min="3" max="3" width="20.5" style="3" customWidth="1"/>
    <col min="4" max="4" width="4.375" style="198" customWidth="1"/>
    <col min="5" max="5" width="11" style="3" customWidth="1"/>
    <col min="6" max="6" width="2.375" style="3" customWidth="1"/>
    <col min="7" max="7" width="4.125" style="3" customWidth="1"/>
    <col min="8" max="8" width="26.125" style="3" customWidth="1"/>
    <col min="9" max="9" width="5.125" style="198" customWidth="1"/>
    <col min="10" max="10" width="11" style="3" customWidth="1"/>
    <col min="11" max="16384" width="9" style="3"/>
  </cols>
  <sheetData>
    <row r="1" spans="1:10" ht="22.5">
      <c r="A1" s="466" t="s">
        <v>794</v>
      </c>
      <c r="B1" s="466"/>
      <c r="C1" s="466"/>
      <c r="D1" s="466"/>
      <c r="E1" s="466"/>
      <c r="F1" s="466"/>
      <c r="G1" s="466"/>
      <c r="H1" s="466"/>
      <c r="I1" s="466"/>
      <c r="J1" s="466"/>
    </row>
    <row r="2" spans="1:10" ht="18" customHeight="1">
      <c r="A2" s="251" t="s">
        <v>60</v>
      </c>
      <c r="E2" s="345" t="s">
        <v>795</v>
      </c>
      <c r="I2" s="467" t="s">
        <v>61</v>
      </c>
      <c r="J2" s="467"/>
    </row>
    <row r="3" spans="1:10" ht="18" customHeight="1">
      <c r="A3" s="517" t="s">
        <v>62</v>
      </c>
      <c r="B3" s="517"/>
      <c r="C3" s="468"/>
      <c r="D3" s="287" t="s">
        <v>25</v>
      </c>
      <c r="E3" s="288" t="s">
        <v>63</v>
      </c>
      <c r="F3" s="289"/>
      <c r="G3" s="518" t="s">
        <v>62</v>
      </c>
      <c r="H3" s="468"/>
      <c r="I3" s="287" t="s">
        <v>25</v>
      </c>
      <c r="J3" s="288" t="s">
        <v>63</v>
      </c>
    </row>
    <row r="4" spans="1:10" ht="13.5" customHeight="1">
      <c r="A4" s="525" t="s">
        <v>64</v>
      </c>
      <c r="B4" s="525"/>
      <c r="C4" s="526"/>
      <c r="D4" s="519">
        <v>1</v>
      </c>
      <c r="E4" s="493">
        <f>E10+E25+E41+E45</f>
        <v>702.92</v>
      </c>
      <c r="F4" s="290"/>
      <c r="G4" s="488" t="s">
        <v>65</v>
      </c>
      <c r="H4" s="450"/>
      <c r="I4" s="307">
        <v>50</v>
      </c>
      <c r="J4" s="304">
        <f>SUM(J5:J10)</f>
        <v>315</v>
      </c>
    </row>
    <row r="5" spans="1:10" ht="13.5" customHeight="1">
      <c r="A5" s="527"/>
      <c r="B5" s="527"/>
      <c r="C5" s="528"/>
      <c r="D5" s="520"/>
      <c r="E5" s="494"/>
      <c r="F5" s="290"/>
      <c r="G5" s="441" t="s">
        <v>66</v>
      </c>
      <c r="H5" s="291" t="s">
        <v>67</v>
      </c>
      <c r="I5" s="307">
        <v>51</v>
      </c>
      <c r="J5" s="304">
        <v>15</v>
      </c>
    </row>
    <row r="6" spans="1:10" ht="13.5" customHeight="1">
      <c r="A6" s="521" t="s">
        <v>68</v>
      </c>
      <c r="B6" s="521"/>
      <c r="C6" s="522"/>
      <c r="D6" s="519">
        <v>2</v>
      </c>
      <c r="E6" s="493">
        <f>E10+E25+E41</f>
        <v>702.92</v>
      </c>
      <c r="F6" s="290"/>
      <c r="G6" s="442"/>
      <c r="H6" s="291" t="s">
        <v>69</v>
      </c>
      <c r="I6" s="307">
        <v>52</v>
      </c>
      <c r="J6" s="304"/>
    </row>
    <row r="7" spans="1:10" ht="13.5" customHeight="1">
      <c r="A7" s="523"/>
      <c r="B7" s="523"/>
      <c r="C7" s="524"/>
      <c r="D7" s="520"/>
      <c r="E7" s="494"/>
      <c r="F7" s="290"/>
      <c r="G7" s="442"/>
      <c r="H7" s="291" t="s">
        <v>70</v>
      </c>
      <c r="I7" s="307">
        <v>53</v>
      </c>
      <c r="J7" s="304">
        <v>200</v>
      </c>
    </row>
    <row r="8" spans="1:10" ht="13.5" customHeight="1">
      <c r="A8" s="521" t="s">
        <v>71</v>
      </c>
      <c r="B8" s="521"/>
      <c r="C8" s="522"/>
      <c r="D8" s="519">
        <v>3</v>
      </c>
      <c r="E8" s="493">
        <f>E10+E26+E27+E28+E29+E30+E31+E32+E33+E34+E35+E36+E37-E53</f>
        <v>624.3900000000001</v>
      </c>
      <c r="F8" s="290"/>
      <c r="G8" s="442"/>
      <c r="H8" s="291" t="s">
        <v>72</v>
      </c>
      <c r="I8" s="307">
        <v>54</v>
      </c>
      <c r="J8" s="304"/>
    </row>
    <row r="9" spans="1:10" ht="13.5" customHeight="1">
      <c r="A9" s="523"/>
      <c r="B9" s="523"/>
      <c r="C9" s="524"/>
      <c r="D9" s="520"/>
      <c r="E9" s="494"/>
      <c r="F9" s="290"/>
      <c r="G9" s="442"/>
      <c r="H9" s="291" t="s">
        <v>73</v>
      </c>
      <c r="I9" s="307">
        <v>55</v>
      </c>
      <c r="J9" s="304"/>
    </row>
    <row r="10" spans="1:10" ht="13.5" customHeight="1">
      <c r="A10" s="505" t="s">
        <v>74</v>
      </c>
      <c r="B10" s="505"/>
      <c r="C10" s="460"/>
      <c r="D10" s="292">
        <v>4</v>
      </c>
      <c r="E10" s="293">
        <f>E11+E15+E18+E22</f>
        <v>62.17</v>
      </c>
      <c r="F10" s="290"/>
      <c r="G10" s="443"/>
      <c r="H10" s="291" t="s">
        <v>75</v>
      </c>
      <c r="I10" s="307">
        <v>56</v>
      </c>
      <c r="J10" s="304">
        <v>100</v>
      </c>
    </row>
    <row r="11" spans="1:10" ht="13.5" customHeight="1">
      <c r="A11" s="508" t="s">
        <v>66</v>
      </c>
      <c r="B11" s="511" t="s">
        <v>76</v>
      </c>
      <c r="C11" s="294" t="s">
        <v>77</v>
      </c>
      <c r="D11" s="292">
        <v>5</v>
      </c>
      <c r="E11" s="293">
        <f>SUM(E12:E14)</f>
        <v>4.9000000000000004</v>
      </c>
      <c r="F11" s="290"/>
      <c r="G11" s="488" t="s">
        <v>78</v>
      </c>
      <c r="H11" s="450"/>
      <c r="I11" s="307">
        <v>57</v>
      </c>
      <c r="J11" s="304">
        <f>J12+J13+J16+J17+J18+J19+J20+J21</f>
        <v>0</v>
      </c>
    </row>
    <row r="12" spans="1:10" ht="13.5" customHeight="1">
      <c r="A12" s="509"/>
      <c r="B12" s="512"/>
      <c r="C12" s="295" t="s">
        <v>79</v>
      </c>
      <c r="D12" s="292">
        <v>6</v>
      </c>
      <c r="E12" s="293"/>
      <c r="F12" s="290"/>
      <c r="G12" s="441" t="s">
        <v>66</v>
      </c>
      <c r="H12" s="296" t="s">
        <v>80</v>
      </c>
      <c r="I12" s="307">
        <v>58</v>
      </c>
      <c r="J12" s="304"/>
    </row>
    <row r="13" spans="1:10" ht="13.5" customHeight="1">
      <c r="A13" s="509"/>
      <c r="B13" s="512"/>
      <c r="C13" s="295" t="s">
        <v>81</v>
      </c>
      <c r="D13" s="292">
        <v>7</v>
      </c>
      <c r="E13" s="293"/>
      <c r="F13" s="290"/>
      <c r="G13" s="442"/>
      <c r="H13" s="296" t="s">
        <v>82</v>
      </c>
      <c r="I13" s="307">
        <v>59</v>
      </c>
      <c r="J13" s="304">
        <f>SUM(J14:J15)</f>
        <v>0</v>
      </c>
    </row>
    <row r="14" spans="1:10" ht="13.5" customHeight="1">
      <c r="A14" s="509"/>
      <c r="B14" s="513"/>
      <c r="C14" s="295" t="s">
        <v>83</v>
      </c>
      <c r="D14" s="292">
        <v>8</v>
      </c>
      <c r="E14" s="293">
        <v>4.9000000000000004</v>
      </c>
      <c r="F14" s="290"/>
      <c r="G14" s="442"/>
      <c r="H14" s="296" t="s">
        <v>84</v>
      </c>
      <c r="I14" s="307">
        <v>60</v>
      </c>
      <c r="J14" s="304"/>
    </row>
    <row r="15" spans="1:10" ht="13.5" customHeight="1">
      <c r="A15" s="509"/>
      <c r="B15" s="511" t="s">
        <v>85</v>
      </c>
      <c r="C15" s="294" t="s">
        <v>77</v>
      </c>
      <c r="D15" s="292">
        <v>9</v>
      </c>
      <c r="E15" s="293">
        <f>SUM(E16:E17)</f>
        <v>57.21</v>
      </c>
      <c r="F15" s="290"/>
      <c r="G15" s="442"/>
      <c r="H15" s="296" t="s">
        <v>86</v>
      </c>
      <c r="I15" s="307">
        <v>61</v>
      </c>
      <c r="J15" s="304"/>
    </row>
    <row r="16" spans="1:10" ht="13.5" customHeight="1">
      <c r="A16" s="509"/>
      <c r="B16" s="512"/>
      <c r="C16" s="297" t="s">
        <v>87</v>
      </c>
      <c r="D16" s="292">
        <v>10</v>
      </c>
      <c r="E16" s="293">
        <v>57.21</v>
      </c>
      <c r="F16" s="290"/>
      <c r="G16" s="442"/>
      <c r="H16" s="298" t="s">
        <v>88</v>
      </c>
      <c r="I16" s="307">
        <v>62</v>
      </c>
      <c r="J16" s="304"/>
    </row>
    <row r="17" spans="1:10" ht="13.5" customHeight="1">
      <c r="A17" s="509"/>
      <c r="B17" s="513"/>
      <c r="C17" s="299" t="s">
        <v>89</v>
      </c>
      <c r="D17" s="292">
        <v>11</v>
      </c>
      <c r="E17" s="293"/>
      <c r="F17" s="290"/>
      <c r="G17" s="442"/>
      <c r="H17" s="300" t="s">
        <v>90</v>
      </c>
      <c r="I17" s="307">
        <v>63</v>
      </c>
      <c r="J17" s="304"/>
    </row>
    <row r="18" spans="1:10" ht="13.5" customHeight="1">
      <c r="A18" s="509"/>
      <c r="B18" s="511" t="s">
        <v>91</v>
      </c>
      <c r="C18" s="294" t="s">
        <v>77</v>
      </c>
      <c r="D18" s="292">
        <v>12</v>
      </c>
      <c r="E18" s="293">
        <f>SUM(E19:E21)</f>
        <v>0</v>
      </c>
      <c r="F18" s="290"/>
      <c r="G18" s="442"/>
      <c r="H18" s="301" t="s">
        <v>92</v>
      </c>
      <c r="I18" s="307">
        <v>64</v>
      </c>
      <c r="J18" s="304"/>
    </row>
    <row r="19" spans="1:10" ht="13.5" customHeight="1">
      <c r="A19" s="509"/>
      <c r="B19" s="512"/>
      <c r="C19" s="299" t="s">
        <v>93</v>
      </c>
      <c r="D19" s="292">
        <v>13</v>
      </c>
      <c r="E19" s="293"/>
      <c r="F19" s="290"/>
      <c r="G19" s="442"/>
      <c r="H19" s="302" t="s">
        <v>94</v>
      </c>
      <c r="I19" s="307">
        <v>65</v>
      </c>
      <c r="J19" s="304"/>
    </row>
    <row r="20" spans="1:10" ht="13.5" customHeight="1">
      <c r="A20" s="509"/>
      <c r="B20" s="512"/>
      <c r="C20" s="299" t="s">
        <v>95</v>
      </c>
      <c r="D20" s="292">
        <v>14</v>
      </c>
      <c r="E20" s="293"/>
      <c r="F20" s="290"/>
      <c r="G20" s="442"/>
      <c r="H20" s="302" t="s">
        <v>96</v>
      </c>
      <c r="I20" s="307">
        <v>66</v>
      </c>
      <c r="J20" s="304"/>
    </row>
    <row r="21" spans="1:10" ht="13.5" customHeight="1">
      <c r="A21" s="509"/>
      <c r="B21" s="513"/>
      <c r="C21" s="299" t="s">
        <v>97</v>
      </c>
      <c r="D21" s="292">
        <v>15</v>
      </c>
      <c r="E21" s="293"/>
      <c r="F21" s="290"/>
      <c r="G21" s="443"/>
      <c r="H21" s="298" t="s">
        <v>98</v>
      </c>
      <c r="I21" s="307">
        <v>67</v>
      </c>
      <c r="J21" s="304"/>
    </row>
    <row r="22" spans="1:10" ht="13.5" customHeight="1">
      <c r="A22" s="509"/>
      <c r="B22" s="514" t="s">
        <v>99</v>
      </c>
      <c r="C22" s="294" t="s">
        <v>77</v>
      </c>
      <c r="D22" s="292">
        <v>16</v>
      </c>
      <c r="E22" s="293">
        <f>SUM(E23:E24)</f>
        <v>0.06</v>
      </c>
      <c r="F22" s="290"/>
      <c r="G22" s="488" t="s">
        <v>100</v>
      </c>
      <c r="H22" s="450"/>
      <c r="I22" s="307">
        <v>68</v>
      </c>
      <c r="J22" s="304">
        <f>SUM(J23:J35)</f>
        <v>210</v>
      </c>
    </row>
    <row r="23" spans="1:10" ht="13.5" customHeight="1">
      <c r="A23" s="509"/>
      <c r="B23" s="515"/>
      <c r="C23" s="299" t="s">
        <v>101</v>
      </c>
      <c r="D23" s="292">
        <v>17</v>
      </c>
      <c r="E23" s="293">
        <v>0.06</v>
      </c>
      <c r="F23" s="290"/>
      <c r="G23" s="441" t="s">
        <v>66</v>
      </c>
      <c r="H23" s="291" t="s">
        <v>102</v>
      </c>
      <c r="I23" s="307">
        <v>69</v>
      </c>
      <c r="J23" s="304">
        <v>130</v>
      </c>
    </row>
    <row r="24" spans="1:10" ht="13.5" customHeight="1">
      <c r="A24" s="510"/>
      <c r="B24" s="516"/>
      <c r="C24" s="299" t="s">
        <v>103</v>
      </c>
      <c r="D24" s="292">
        <v>18</v>
      </c>
      <c r="E24" s="293"/>
      <c r="F24" s="290"/>
      <c r="G24" s="442"/>
      <c r="H24" s="291" t="s">
        <v>104</v>
      </c>
      <c r="I24" s="307">
        <v>70</v>
      </c>
      <c r="J24" s="304"/>
    </row>
    <row r="25" spans="1:10" ht="13.5" customHeight="1">
      <c r="A25" s="505" t="s">
        <v>105</v>
      </c>
      <c r="B25" s="505"/>
      <c r="C25" s="460"/>
      <c r="D25" s="292">
        <v>19</v>
      </c>
      <c r="E25" s="293">
        <f>SUM(E26:E40)</f>
        <v>640.75</v>
      </c>
      <c r="F25" s="290"/>
      <c r="G25" s="442"/>
      <c r="H25" s="291" t="s">
        <v>106</v>
      </c>
      <c r="I25" s="307">
        <v>71</v>
      </c>
      <c r="J25" s="304">
        <v>12</v>
      </c>
    </row>
    <row r="26" spans="1:10" ht="13.5" customHeight="1">
      <c r="A26" s="508" t="s">
        <v>66</v>
      </c>
      <c r="B26" s="506" t="s">
        <v>107</v>
      </c>
      <c r="C26" s="507"/>
      <c r="D26" s="292">
        <v>20</v>
      </c>
      <c r="E26" s="293"/>
      <c r="F26" s="290"/>
      <c r="G26" s="442"/>
      <c r="H26" s="291" t="s">
        <v>108</v>
      </c>
      <c r="I26" s="307">
        <v>72</v>
      </c>
      <c r="J26" s="304"/>
    </row>
    <row r="27" spans="1:10" ht="13.5" customHeight="1">
      <c r="A27" s="509"/>
      <c r="B27" s="495" t="s">
        <v>109</v>
      </c>
      <c r="C27" s="496"/>
      <c r="D27" s="292">
        <v>21</v>
      </c>
      <c r="E27" s="293">
        <v>156</v>
      </c>
      <c r="F27" s="290"/>
      <c r="G27" s="442"/>
      <c r="H27" s="302" t="s">
        <v>110</v>
      </c>
      <c r="I27" s="307">
        <v>73</v>
      </c>
      <c r="J27" s="304">
        <v>15</v>
      </c>
    </row>
    <row r="28" spans="1:10" ht="13.5" customHeight="1">
      <c r="A28" s="509"/>
      <c r="B28" s="495" t="s">
        <v>111</v>
      </c>
      <c r="C28" s="496"/>
      <c r="D28" s="292">
        <v>22</v>
      </c>
      <c r="E28" s="293">
        <v>298.79000000000002</v>
      </c>
      <c r="F28" s="290"/>
      <c r="G28" s="442"/>
      <c r="H28" s="302" t="s">
        <v>112</v>
      </c>
      <c r="I28" s="307">
        <v>74</v>
      </c>
      <c r="J28" s="304">
        <v>12</v>
      </c>
    </row>
    <row r="29" spans="1:10" ht="13.5" customHeight="1">
      <c r="A29" s="509"/>
      <c r="B29" s="495" t="s">
        <v>113</v>
      </c>
      <c r="C29" s="496"/>
      <c r="D29" s="292">
        <v>23</v>
      </c>
      <c r="E29" s="293">
        <v>18.940000000000001</v>
      </c>
      <c r="F29" s="290"/>
      <c r="G29" s="442"/>
      <c r="H29" s="291" t="s">
        <v>114</v>
      </c>
      <c r="I29" s="307">
        <v>75</v>
      </c>
      <c r="J29" s="304">
        <v>22.8</v>
      </c>
    </row>
    <row r="30" spans="1:10" ht="13.5" customHeight="1">
      <c r="A30" s="509"/>
      <c r="B30" s="495" t="s">
        <v>115</v>
      </c>
      <c r="C30" s="496"/>
      <c r="D30" s="292">
        <v>24</v>
      </c>
      <c r="E30" s="293"/>
      <c r="F30" s="290"/>
      <c r="G30" s="442"/>
      <c r="H30" s="291" t="s">
        <v>116</v>
      </c>
      <c r="I30" s="307">
        <v>76</v>
      </c>
      <c r="J30" s="304">
        <v>2.7</v>
      </c>
    </row>
    <row r="31" spans="1:10" ht="13.5" customHeight="1">
      <c r="A31" s="509"/>
      <c r="B31" s="495" t="s">
        <v>117</v>
      </c>
      <c r="C31" s="496"/>
      <c r="D31" s="292">
        <v>25</v>
      </c>
      <c r="E31" s="293"/>
      <c r="F31" s="290"/>
      <c r="G31" s="442"/>
      <c r="H31" s="291" t="s">
        <v>118</v>
      </c>
      <c r="I31" s="307">
        <v>77</v>
      </c>
      <c r="J31" s="304"/>
    </row>
    <row r="32" spans="1:10" ht="13.5" customHeight="1">
      <c r="A32" s="509"/>
      <c r="B32" s="495" t="s">
        <v>119</v>
      </c>
      <c r="C32" s="496"/>
      <c r="D32" s="292">
        <v>26</v>
      </c>
      <c r="E32" s="293"/>
      <c r="F32" s="290"/>
      <c r="G32" s="442"/>
      <c r="H32" s="302" t="s">
        <v>120</v>
      </c>
      <c r="I32" s="307">
        <v>78</v>
      </c>
      <c r="J32" s="304">
        <v>4</v>
      </c>
    </row>
    <row r="33" spans="1:10" ht="13.5" customHeight="1">
      <c r="A33" s="509"/>
      <c r="B33" s="495" t="s">
        <v>121</v>
      </c>
      <c r="C33" s="496"/>
      <c r="D33" s="292">
        <v>27</v>
      </c>
      <c r="E33" s="293"/>
      <c r="F33" s="290"/>
      <c r="G33" s="442"/>
      <c r="H33" s="302" t="s">
        <v>122</v>
      </c>
      <c r="I33" s="307">
        <v>79</v>
      </c>
      <c r="J33" s="304"/>
    </row>
    <row r="34" spans="1:10" ht="13.5" customHeight="1">
      <c r="A34" s="509"/>
      <c r="B34" s="495" t="s">
        <v>123</v>
      </c>
      <c r="C34" s="496"/>
      <c r="D34" s="292">
        <v>28</v>
      </c>
      <c r="E34" s="293"/>
      <c r="F34" s="290"/>
      <c r="G34" s="442"/>
      <c r="H34" s="302" t="s">
        <v>124</v>
      </c>
      <c r="I34" s="307">
        <v>80</v>
      </c>
      <c r="J34" s="304">
        <v>4.5</v>
      </c>
    </row>
    <row r="35" spans="1:10" ht="13.5" customHeight="1">
      <c r="A35" s="509"/>
      <c r="B35" s="495" t="s">
        <v>125</v>
      </c>
      <c r="C35" s="496"/>
      <c r="D35" s="292">
        <v>29</v>
      </c>
      <c r="E35" s="293">
        <v>88.49</v>
      </c>
      <c r="F35" s="290"/>
      <c r="G35" s="443"/>
      <c r="H35" s="291" t="s">
        <v>126</v>
      </c>
      <c r="I35" s="307">
        <v>81</v>
      </c>
      <c r="J35" s="304">
        <v>7</v>
      </c>
    </row>
    <row r="36" spans="1:10" ht="13.5" customHeight="1">
      <c r="A36" s="509"/>
      <c r="B36" s="495" t="s">
        <v>127</v>
      </c>
      <c r="C36" s="496"/>
      <c r="D36" s="292">
        <v>30</v>
      </c>
      <c r="E36" s="293"/>
      <c r="F36" s="290"/>
      <c r="G36" s="488" t="s">
        <v>128</v>
      </c>
      <c r="H36" s="450"/>
      <c r="I36" s="307">
        <v>82</v>
      </c>
      <c r="J36" s="304">
        <f>J37+J38+J39+J40+J45+J46+J47+J48+J49+J50</f>
        <v>262</v>
      </c>
    </row>
    <row r="37" spans="1:10" ht="13.5" customHeight="1">
      <c r="A37" s="509"/>
      <c r="B37" s="495" t="s">
        <v>129</v>
      </c>
      <c r="C37" s="496"/>
      <c r="D37" s="292">
        <v>31</v>
      </c>
      <c r="E37" s="293"/>
      <c r="F37" s="290"/>
      <c r="G37" s="441" t="s">
        <v>66</v>
      </c>
      <c r="H37" s="291" t="s">
        <v>130</v>
      </c>
      <c r="I37" s="307">
        <v>83</v>
      </c>
      <c r="J37" s="304">
        <v>2</v>
      </c>
    </row>
    <row r="38" spans="1:10" ht="13.5" customHeight="1">
      <c r="A38" s="509"/>
      <c r="B38" s="495" t="s">
        <v>131</v>
      </c>
      <c r="C38" s="496"/>
      <c r="D38" s="292">
        <v>32</v>
      </c>
      <c r="E38" s="293"/>
      <c r="F38" s="290"/>
      <c r="G38" s="442"/>
      <c r="H38" s="291" t="s">
        <v>132</v>
      </c>
      <c r="I38" s="307">
        <v>84</v>
      </c>
      <c r="J38" s="304">
        <v>1.5</v>
      </c>
    </row>
    <row r="39" spans="1:10" ht="13.5" customHeight="1">
      <c r="A39" s="509"/>
      <c r="B39" s="495" t="s">
        <v>133</v>
      </c>
      <c r="C39" s="496"/>
      <c r="D39" s="292">
        <v>33</v>
      </c>
      <c r="E39" s="293"/>
      <c r="F39" s="290"/>
      <c r="G39" s="442"/>
      <c r="H39" s="291" t="s">
        <v>134</v>
      </c>
      <c r="I39" s="307">
        <v>85</v>
      </c>
      <c r="J39" s="304">
        <v>29</v>
      </c>
    </row>
    <row r="40" spans="1:10" ht="13.5" customHeight="1">
      <c r="A40" s="510"/>
      <c r="B40" s="495" t="s">
        <v>135</v>
      </c>
      <c r="C40" s="496"/>
      <c r="D40" s="292">
        <v>34</v>
      </c>
      <c r="E40" s="293">
        <v>78.53</v>
      </c>
      <c r="F40" s="290"/>
      <c r="G40" s="442"/>
      <c r="H40" s="291" t="s">
        <v>136</v>
      </c>
      <c r="I40" s="307">
        <v>86</v>
      </c>
      <c r="J40" s="304">
        <v>60</v>
      </c>
    </row>
    <row r="41" spans="1:10" ht="13.5" customHeight="1">
      <c r="A41" s="497" t="s">
        <v>137</v>
      </c>
      <c r="B41" s="497"/>
      <c r="C41" s="456"/>
      <c r="D41" s="303">
        <v>35</v>
      </c>
      <c r="E41" s="304">
        <f>SUM(E42:E44)</f>
        <v>0</v>
      </c>
      <c r="F41" s="290"/>
      <c r="G41" s="442"/>
      <c r="H41" s="135" t="s">
        <v>138</v>
      </c>
      <c r="I41" s="307">
        <v>87</v>
      </c>
      <c r="J41" s="304"/>
    </row>
    <row r="42" spans="1:10" ht="13.5" customHeight="1">
      <c r="A42" s="481" t="s">
        <v>66</v>
      </c>
      <c r="B42" s="502" t="s">
        <v>66</v>
      </c>
      <c r="C42" s="305" t="s">
        <v>139</v>
      </c>
      <c r="D42" s="303">
        <v>36</v>
      </c>
      <c r="E42" s="304"/>
      <c r="F42" s="290"/>
      <c r="G42" s="442"/>
      <c r="H42" s="306" t="s">
        <v>140</v>
      </c>
      <c r="I42" s="307">
        <v>88</v>
      </c>
      <c r="J42" s="304"/>
    </row>
    <row r="43" spans="1:10" ht="13.5" customHeight="1">
      <c r="A43" s="500"/>
      <c r="B43" s="503"/>
      <c r="C43" s="305" t="s">
        <v>141</v>
      </c>
      <c r="D43" s="303">
        <v>37</v>
      </c>
      <c r="E43" s="304"/>
      <c r="F43" s="290"/>
      <c r="G43" s="442"/>
      <c r="H43" s="306" t="s">
        <v>142</v>
      </c>
      <c r="I43" s="307">
        <v>89</v>
      </c>
      <c r="J43" s="304"/>
    </row>
    <row r="44" spans="1:10" ht="13.5" customHeight="1">
      <c r="A44" s="501"/>
      <c r="B44" s="504"/>
      <c r="C44" s="305" t="s">
        <v>143</v>
      </c>
      <c r="D44" s="303">
        <v>38</v>
      </c>
      <c r="E44" s="304"/>
      <c r="F44" s="290"/>
      <c r="G44" s="442"/>
      <c r="H44" s="306" t="s">
        <v>144</v>
      </c>
      <c r="I44" s="307">
        <v>90</v>
      </c>
      <c r="J44" s="304"/>
    </row>
    <row r="45" spans="1:10" ht="13.5" customHeight="1">
      <c r="A45" s="497" t="s">
        <v>145</v>
      </c>
      <c r="B45" s="497"/>
      <c r="C45" s="456"/>
      <c r="D45" s="303">
        <v>39</v>
      </c>
      <c r="E45" s="304">
        <f>SUM(E46:E50)</f>
        <v>0</v>
      </c>
      <c r="F45" s="290"/>
      <c r="G45" s="442"/>
      <c r="H45" s="302" t="s">
        <v>146</v>
      </c>
      <c r="I45" s="307">
        <v>91</v>
      </c>
      <c r="J45" s="304">
        <v>45</v>
      </c>
    </row>
    <row r="46" spans="1:10" ht="13.5" customHeight="1">
      <c r="A46" s="481" t="s">
        <v>66</v>
      </c>
      <c r="B46" s="498" t="s">
        <v>147</v>
      </c>
      <c r="C46" s="499"/>
      <c r="D46" s="303">
        <v>40</v>
      </c>
      <c r="E46" s="304"/>
      <c r="F46" s="290"/>
      <c r="G46" s="442"/>
      <c r="H46" s="302" t="s">
        <v>148</v>
      </c>
      <c r="I46" s="307">
        <v>92</v>
      </c>
      <c r="J46" s="304"/>
    </row>
    <row r="47" spans="1:10" ht="13.5" customHeight="1">
      <c r="A47" s="500"/>
      <c r="B47" s="498" t="s">
        <v>149</v>
      </c>
      <c r="C47" s="499"/>
      <c r="D47" s="303">
        <v>41</v>
      </c>
      <c r="E47" s="304"/>
      <c r="F47" s="290"/>
      <c r="G47" s="442"/>
      <c r="H47" s="291" t="s">
        <v>150</v>
      </c>
      <c r="I47" s="307">
        <v>93</v>
      </c>
      <c r="J47" s="304"/>
    </row>
    <row r="48" spans="1:10" ht="13.5" customHeight="1">
      <c r="A48" s="500"/>
      <c r="B48" s="498" t="s">
        <v>151</v>
      </c>
      <c r="C48" s="499"/>
      <c r="D48" s="303">
        <v>42</v>
      </c>
      <c r="E48" s="304"/>
      <c r="F48" s="290"/>
      <c r="G48" s="442"/>
      <c r="H48" s="291" t="s">
        <v>152</v>
      </c>
      <c r="I48" s="307">
        <v>94</v>
      </c>
      <c r="J48" s="304"/>
    </row>
    <row r="49" spans="1:10" ht="13.5" customHeight="1">
      <c r="A49" s="500"/>
      <c r="B49" s="498" t="s">
        <v>153</v>
      </c>
      <c r="C49" s="499"/>
      <c r="D49" s="303">
        <v>43</v>
      </c>
      <c r="E49" s="304"/>
      <c r="F49" s="290"/>
      <c r="G49" s="442"/>
      <c r="H49" s="135" t="s">
        <v>154</v>
      </c>
      <c r="I49" s="307">
        <v>95</v>
      </c>
      <c r="J49" s="304">
        <v>0.5</v>
      </c>
    </row>
    <row r="50" spans="1:10" ht="13.5" customHeight="1">
      <c r="A50" s="501"/>
      <c r="B50" s="498" t="s">
        <v>155</v>
      </c>
      <c r="C50" s="499"/>
      <c r="D50" s="303">
        <v>44</v>
      </c>
      <c r="E50" s="304"/>
      <c r="F50" s="290"/>
      <c r="G50" s="443"/>
      <c r="H50" s="135" t="s">
        <v>156</v>
      </c>
      <c r="I50" s="307">
        <v>96</v>
      </c>
      <c r="J50" s="304">
        <v>124</v>
      </c>
    </row>
    <row r="51" spans="1:10" ht="13.5" customHeight="1">
      <c r="A51" s="484" t="s">
        <v>157</v>
      </c>
      <c r="B51" s="484"/>
      <c r="C51" s="485"/>
      <c r="D51" s="491">
        <v>45</v>
      </c>
      <c r="E51" s="493">
        <f>E53+E54+J4+J11+J22+J36+J51</f>
        <v>787</v>
      </c>
      <c r="F51" s="290"/>
      <c r="G51" s="488" t="s">
        <v>158</v>
      </c>
      <c r="H51" s="450"/>
      <c r="I51" s="307">
        <v>97</v>
      </c>
      <c r="J51" s="304">
        <f>SUM(J52:J53)</f>
        <v>0</v>
      </c>
    </row>
    <row r="52" spans="1:10" ht="13.5" customHeight="1">
      <c r="A52" s="486"/>
      <c r="B52" s="486"/>
      <c r="C52" s="487"/>
      <c r="D52" s="492"/>
      <c r="E52" s="494"/>
      <c r="F52" s="290"/>
      <c r="G52" s="441" t="s">
        <v>66</v>
      </c>
      <c r="H52" s="296" t="s">
        <v>159</v>
      </c>
      <c r="I52" s="307">
        <v>98</v>
      </c>
      <c r="J52" s="304"/>
    </row>
    <row r="53" spans="1:10" ht="13.5" customHeight="1">
      <c r="A53" s="489" t="s">
        <v>160</v>
      </c>
      <c r="B53" s="489"/>
      <c r="C53" s="448"/>
      <c r="D53" s="307">
        <v>46</v>
      </c>
      <c r="E53" s="304"/>
      <c r="F53" s="290"/>
      <c r="G53" s="442"/>
      <c r="H53" s="296" t="s">
        <v>161</v>
      </c>
      <c r="I53" s="307">
        <v>99</v>
      </c>
      <c r="J53" s="304"/>
    </row>
    <row r="54" spans="1:10" ht="13.5" customHeight="1">
      <c r="A54" s="490" t="s">
        <v>162</v>
      </c>
      <c r="B54" s="490"/>
      <c r="C54" s="450"/>
      <c r="D54" s="307">
        <v>47</v>
      </c>
      <c r="E54" s="304">
        <f>SUM(E55:E56)</f>
        <v>0</v>
      </c>
      <c r="F54" s="290"/>
      <c r="G54" s="442"/>
      <c r="H54" s="135" t="s">
        <v>163</v>
      </c>
      <c r="I54" s="307">
        <v>100</v>
      </c>
      <c r="J54" s="304"/>
    </row>
    <row r="55" spans="1:10" ht="13.5" customHeight="1">
      <c r="A55" s="481" t="s">
        <v>66</v>
      </c>
      <c r="B55" s="475" t="s">
        <v>164</v>
      </c>
      <c r="C55" s="476"/>
      <c r="D55" s="307">
        <v>48</v>
      </c>
      <c r="E55" s="304"/>
      <c r="F55" s="290"/>
      <c r="G55" s="443"/>
      <c r="H55" s="135" t="s">
        <v>165</v>
      </c>
      <c r="I55" s="307">
        <v>101</v>
      </c>
      <c r="J55" s="304"/>
    </row>
    <row r="56" spans="1:10" ht="13.5" customHeight="1">
      <c r="A56" s="482"/>
      <c r="B56" s="477" t="s">
        <v>166</v>
      </c>
      <c r="C56" s="478"/>
      <c r="D56" s="308">
        <v>49</v>
      </c>
      <c r="E56" s="309"/>
      <c r="F56" s="310"/>
      <c r="G56" s="479" t="s">
        <v>167</v>
      </c>
      <c r="H56" s="480"/>
      <c r="I56" s="308">
        <v>102</v>
      </c>
      <c r="J56" s="311">
        <f>E4-E51</f>
        <v>-84.080000000000041</v>
      </c>
    </row>
    <row r="57" spans="1:10" ht="22.5" customHeight="1">
      <c r="A57" s="483" t="s">
        <v>168</v>
      </c>
      <c r="B57" s="483"/>
      <c r="C57" s="483"/>
      <c r="D57" s="483"/>
      <c r="E57" s="483"/>
      <c r="F57" s="483"/>
      <c r="G57" s="483"/>
      <c r="H57" s="483"/>
      <c r="I57" s="483"/>
      <c r="J57" s="483"/>
    </row>
    <row r="58" spans="1:10" ht="31.5" customHeight="1">
      <c r="A58" s="444"/>
      <c r="B58" s="444"/>
      <c r="C58" s="444"/>
      <c r="D58" s="444"/>
      <c r="E58" s="444"/>
      <c r="F58" s="444"/>
      <c r="G58" s="444"/>
      <c r="H58" s="444"/>
      <c r="I58" s="444"/>
      <c r="J58" s="444"/>
    </row>
    <row r="59" spans="1:10" customFormat="1" ht="21" customHeight="1">
      <c r="A59" s="433" t="s">
        <v>782</v>
      </c>
      <c r="B59" s="434"/>
      <c r="C59" s="434"/>
      <c r="D59" s="435" t="s">
        <v>781</v>
      </c>
      <c r="E59" s="436"/>
      <c r="F59" s="436"/>
      <c r="G59" s="436"/>
      <c r="H59" s="437" t="s">
        <v>780</v>
      </c>
      <c r="I59" s="438"/>
      <c r="J59" s="438"/>
    </row>
  </sheetData>
  <mergeCells count="69">
    <mergeCell ref="A1:J1"/>
    <mergeCell ref="I2:J2"/>
    <mergeCell ref="A3:C3"/>
    <mergeCell ref="G3:H3"/>
    <mergeCell ref="G4:H4"/>
    <mergeCell ref="D4:D5"/>
    <mergeCell ref="G5:G10"/>
    <mergeCell ref="A8:C9"/>
    <mergeCell ref="D6:D7"/>
    <mergeCell ref="D8:D9"/>
    <mergeCell ref="E4:E5"/>
    <mergeCell ref="E6:E7"/>
    <mergeCell ref="E8:E9"/>
    <mergeCell ref="A4:C5"/>
    <mergeCell ref="A6:C7"/>
    <mergeCell ref="G11:H11"/>
    <mergeCell ref="G22:H22"/>
    <mergeCell ref="A25:C25"/>
    <mergeCell ref="A11:A24"/>
    <mergeCell ref="B11:B14"/>
    <mergeCell ref="B15:B17"/>
    <mergeCell ref="B18:B21"/>
    <mergeCell ref="B22:B24"/>
    <mergeCell ref="B30:C30"/>
    <mergeCell ref="B31:C31"/>
    <mergeCell ref="A10:C10"/>
    <mergeCell ref="G36:H36"/>
    <mergeCell ref="B37:C37"/>
    <mergeCell ref="B32:C32"/>
    <mergeCell ref="B33:C33"/>
    <mergeCell ref="B34:C34"/>
    <mergeCell ref="B35:C35"/>
    <mergeCell ref="B27:C27"/>
    <mergeCell ref="G12:G21"/>
    <mergeCell ref="G23:G35"/>
    <mergeCell ref="B26:C26"/>
    <mergeCell ref="A26:A40"/>
    <mergeCell ref="B28:C28"/>
    <mergeCell ref="B29:C29"/>
    <mergeCell ref="B38:C38"/>
    <mergeCell ref="B39:C39"/>
    <mergeCell ref="B40:C40"/>
    <mergeCell ref="B36:C36"/>
    <mergeCell ref="G37:G50"/>
    <mergeCell ref="A41:C41"/>
    <mergeCell ref="A45:C45"/>
    <mergeCell ref="B46:C46"/>
    <mergeCell ref="B47:C47"/>
    <mergeCell ref="B48:C48"/>
    <mergeCell ref="A42:A44"/>
    <mergeCell ref="B42:B44"/>
    <mergeCell ref="B49:C49"/>
    <mergeCell ref="B50:C50"/>
    <mergeCell ref="A46:A50"/>
    <mergeCell ref="B55:C55"/>
    <mergeCell ref="B56:C56"/>
    <mergeCell ref="G56:H56"/>
    <mergeCell ref="A59:C59"/>
    <mergeCell ref="D59:G59"/>
    <mergeCell ref="H59:J59"/>
    <mergeCell ref="A55:A56"/>
    <mergeCell ref="G52:G55"/>
    <mergeCell ref="A57:J58"/>
    <mergeCell ref="A51:C52"/>
    <mergeCell ref="G51:H51"/>
    <mergeCell ref="A53:C53"/>
    <mergeCell ref="A54:C54"/>
    <mergeCell ref="D51:D52"/>
    <mergeCell ref="E51:E52"/>
  </mergeCells>
  <phoneticPr fontId="27" type="noConversion"/>
  <pageMargins left="0.86875000000000002" right="0.23888888888888901" top="0.47916666666666702" bottom="0.21875" header="0.57916666666666705" footer="0.16875000000000001"/>
  <pageSetup paperSize="9" scale="90" orientation="portrait" horizontalDpi="180" verticalDpi="180" r:id="rId1"/>
  <headerFooter scaleWithDoc="0"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5"/>
  <sheetViews>
    <sheetView topLeftCell="A10" workbookViewId="0">
      <selection activeCell="D9" sqref="D9"/>
    </sheetView>
  </sheetViews>
  <sheetFormatPr defaultColWidth="9" defaultRowHeight="14.25"/>
  <cols>
    <col min="1" max="1" width="12.875" style="370" customWidth="1"/>
    <col min="2" max="2" width="15.625" customWidth="1"/>
    <col min="3" max="3" width="18" customWidth="1"/>
    <col min="4" max="4" width="22.125" customWidth="1"/>
    <col min="5" max="5" width="12.375" customWidth="1"/>
    <col min="6" max="255" width="14.625" customWidth="1"/>
  </cols>
  <sheetData>
    <row r="1" spans="1:8" ht="39" customHeight="1">
      <c r="A1" s="529" t="s">
        <v>741</v>
      </c>
      <c r="B1" s="530"/>
      <c r="C1" s="530"/>
      <c r="D1" s="530"/>
      <c r="E1" s="530"/>
    </row>
    <row r="2" spans="1:8" ht="23.25" customHeight="1">
      <c r="A2" s="85"/>
      <c r="B2" s="3"/>
      <c r="C2" s="345" t="s">
        <v>799</v>
      </c>
      <c r="D2" s="3"/>
      <c r="E2" s="3"/>
      <c r="F2" s="3"/>
      <c r="G2" s="3"/>
      <c r="H2" s="3"/>
    </row>
    <row r="3" spans="1:8">
      <c r="A3" s="368" t="s">
        <v>170</v>
      </c>
      <c r="B3" s="86" t="s">
        <v>742</v>
      </c>
      <c r="C3" s="3"/>
      <c r="D3" s="3"/>
      <c r="E3" s="35" t="s">
        <v>171</v>
      </c>
      <c r="F3" s="3"/>
      <c r="G3" s="3"/>
    </row>
    <row r="4" spans="1:8" ht="4.5" customHeight="1">
      <c r="A4" s="368"/>
      <c r="B4" s="3"/>
      <c r="C4" s="3"/>
      <c r="D4" s="3"/>
    </row>
    <row r="5" spans="1:8" ht="31.5" customHeight="1">
      <c r="A5" s="36" t="s">
        <v>172</v>
      </c>
      <c r="B5" s="239" t="s">
        <v>173</v>
      </c>
      <c r="C5" s="239" t="s">
        <v>174</v>
      </c>
      <c r="D5" s="239" t="s">
        <v>175</v>
      </c>
      <c r="E5" s="240" t="s">
        <v>176</v>
      </c>
    </row>
    <row r="6" spans="1:8" ht="24" customHeight="1">
      <c r="A6" s="346" t="s">
        <v>743</v>
      </c>
      <c r="B6" s="347" t="s">
        <v>762</v>
      </c>
      <c r="C6" s="347">
        <v>202490</v>
      </c>
      <c r="D6" s="348" t="s">
        <v>763</v>
      </c>
      <c r="E6" s="21"/>
    </row>
    <row r="7" spans="1:8" ht="24" customHeight="1">
      <c r="A7" s="346" t="s">
        <v>744</v>
      </c>
      <c r="B7" s="347" t="s">
        <v>754</v>
      </c>
      <c r="C7" s="347">
        <v>169192</v>
      </c>
      <c r="D7" s="348">
        <v>2010.3</v>
      </c>
      <c r="E7" s="21"/>
    </row>
    <row r="8" spans="1:8" ht="24" customHeight="1">
      <c r="A8" s="346" t="s">
        <v>745</v>
      </c>
      <c r="B8" s="347" t="s">
        <v>755</v>
      </c>
      <c r="C8" s="373">
        <v>145792.79999999999</v>
      </c>
      <c r="D8" s="348">
        <v>2016.1</v>
      </c>
      <c r="E8" s="21"/>
    </row>
    <row r="9" spans="1:8" ht="24" customHeight="1">
      <c r="A9" s="346" t="s">
        <v>746</v>
      </c>
      <c r="B9" s="347" t="s">
        <v>756</v>
      </c>
      <c r="C9" s="373">
        <v>134588.70000000001</v>
      </c>
      <c r="D9" s="348">
        <v>1987.1</v>
      </c>
      <c r="E9" s="21"/>
    </row>
    <row r="10" spans="1:8" ht="24" customHeight="1">
      <c r="A10" s="346" t="s">
        <v>747</v>
      </c>
      <c r="B10" s="347" t="s">
        <v>757</v>
      </c>
      <c r="C10" s="373">
        <v>131618.5</v>
      </c>
      <c r="D10" s="348">
        <v>2009.7</v>
      </c>
      <c r="E10" s="21"/>
    </row>
    <row r="11" spans="1:8" ht="24" customHeight="1">
      <c r="A11" s="346" t="s">
        <v>748</v>
      </c>
      <c r="B11" s="347" t="s">
        <v>757</v>
      </c>
      <c r="C11" s="373">
        <v>131618.5</v>
      </c>
      <c r="D11" s="349">
        <v>2016.9</v>
      </c>
      <c r="E11" s="21"/>
    </row>
    <row r="12" spans="1:8" ht="24" customHeight="1">
      <c r="A12" s="346" t="s">
        <v>749</v>
      </c>
      <c r="B12" s="347" t="s">
        <v>758</v>
      </c>
      <c r="C12" s="373">
        <v>111369.5</v>
      </c>
      <c r="D12" s="348">
        <v>2015.4</v>
      </c>
      <c r="E12" s="21"/>
    </row>
    <row r="13" spans="1:8" ht="24" customHeight="1">
      <c r="A13" s="346" t="s">
        <v>750</v>
      </c>
      <c r="B13" s="347" t="s">
        <v>759</v>
      </c>
      <c r="C13" s="373">
        <v>111369.5</v>
      </c>
      <c r="D13" s="348">
        <v>2009.6</v>
      </c>
      <c r="E13" s="21"/>
    </row>
    <row r="14" spans="1:8" ht="24" customHeight="1">
      <c r="A14" s="346" t="s">
        <v>751</v>
      </c>
      <c r="B14" s="347" t="s">
        <v>760</v>
      </c>
      <c r="C14" s="373">
        <v>83527.100000000006</v>
      </c>
      <c r="D14" s="348">
        <v>2016.12</v>
      </c>
      <c r="E14" s="351" t="s">
        <v>796</v>
      </c>
    </row>
    <row r="15" spans="1:8" ht="24" customHeight="1">
      <c r="A15" s="346" t="s">
        <v>752</v>
      </c>
      <c r="B15" s="347" t="s">
        <v>761</v>
      </c>
      <c r="C15" s="373">
        <v>91120.5</v>
      </c>
      <c r="D15" s="348">
        <v>2005.11</v>
      </c>
      <c r="E15" s="21"/>
    </row>
    <row r="16" spans="1:8" ht="24" customHeight="1">
      <c r="A16" s="346" t="s">
        <v>753</v>
      </c>
      <c r="B16" s="347" t="s">
        <v>761</v>
      </c>
      <c r="C16" s="373">
        <v>91120.5</v>
      </c>
      <c r="D16" s="348">
        <v>2015.4</v>
      </c>
      <c r="E16" s="21"/>
    </row>
    <row r="17" spans="1:5" ht="24" customHeight="1">
      <c r="A17" s="374" t="s">
        <v>797</v>
      </c>
      <c r="B17" s="135" t="s">
        <v>761</v>
      </c>
      <c r="C17" s="373">
        <v>37966.9</v>
      </c>
      <c r="D17" s="348">
        <v>2015.5</v>
      </c>
      <c r="E17" s="351" t="s">
        <v>798</v>
      </c>
    </row>
    <row r="18" spans="1:5" ht="24" customHeight="1">
      <c r="A18" s="90"/>
      <c r="B18" s="78"/>
      <c r="C18" s="78"/>
      <c r="D18" s="78"/>
      <c r="E18" s="21"/>
    </row>
    <row r="19" spans="1:5" ht="24" customHeight="1">
      <c r="A19" s="90"/>
      <c r="B19" s="78"/>
      <c r="C19" s="78"/>
      <c r="D19" s="78"/>
      <c r="E19" s="21"/>
    </row>
    <row r="20" spans="1:5" ht="24" customHeight="1">
      <c r="A20" s="90"/>
      <c r="B20" s="78"/>
      <c r="C20" s="78"/>
      <c r="D20" s="78"/>
      <c r="E20" s="21"/>
    </row>
    <row r="21" spans="1:5" ht="24" customHeight="1">
      <c r="A21" s="90"/>
      <c r="B21" s="78"/>
      <c r="C21" s="78"/>
      <c r="D21" s="78"/>
      <c r="E21" s="21"/>
    </row>
    <row r="22" spans="1:5" ht="24" customHeight="1">
      <c r="A22" s="90"/>
      <c r="B22" s="78"/>
      <c r="C22" s="78"/>
      <c r="D22" s="78"/>
      <c r="E22" s="21"/>
    </row>
    <row r="23" spans="1:5" s="3" customFormat="1" ht="67.5" customHeight="1">
      <c r="A23" s="44" t="s">
        <v>177</v>
      </c>
      <c r="B23" s="350" t="s">
        <v>764</v>
      </c>
      <c r="C23" s="46" t="s">
        <v>178</v>
      </c>
      <c r="D23" s="352" t="s">
        <v>765</v>
      </c>
      <c r="E23" s="286"/>
    </row>
    <row r="24" spans="1:5" s="3" customFormat="1" ht="21.75" customHeight="1">
      <c r="A24" s="368"/>
    </row>
    <row r="25" spans="1:5">
      <c r="A25" s="368"/>
      <c r="B25" s="3"/>
      <c r="C25" s="3"/>
      <c r="D25" s="3"/>
    </row>
  </sheetData>
  <mergeCells count="1">
    <mergeCell ref="A1:E1"/>
  </mergeCells>
  <phoneticPr fontId="27" type="noConversion"/>
  <pageMargins left="0.80902777777777801" right="0.25902777777777802" top="0.58888888888888902" bottom="0.53888888888888897" header="0.359027777777778" footer="0.34930555555555598"/>
  <pageSetup paperSize="9" orientation="portrait" horizontalDpi="180" verticalDpi="18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9"/>
  <sheetViews>
    <sheetView topLeftCell="A10" workbookViewId="0">
      <selection activeCell="G32" sqref="G32"/>
    </sheetView>
  </sheetViews>
  <sheetFormatPr defaultColWidth="9" defaultRowHeight="14.25"/>
  <cols>
    <col min="1" max="2" width="12.625" style="3" customWidth="1"/>
    <col min="3" max="3" width="14" style="3" customWidth="1"/>
    <col min="4" max="4" width="11.75" style="3" customWidth="1"/>
    <col min="5" max="5" width="17.5" style="3" customWidth="1"/>
    <col min="6" max="6" width="14.25" style="3" customWidth="1"/>
    <col min="7" max="16384" width="9" style="3"/>
  </cols>
  <sheetData>
    <row r="1" spans="1:6" ht="51" customHeight="1">
      <c r="A1" s="531" t="s">
        <v>766</v>
      </c>
      <c r="B1" s="531"/>
      <c r="C1" s="531"/>
      <c r="D1" s="531"/>
      <c r="E1" s="531"/>
      <c r="F1" s="531"/>
    </row>
    <row r="2" spans="1:6" ht="20.25" customHeight="1">
      <c r="A2" s="34"/>
      <c r="D2" s="86" t="s">
        <v>839</v>
      </c>
    </row>
    <row r="3" spans="1:6" ht="24" customHeight="1">
      <c r="A3" s="3" t="s">
        <v>170</v>
      </c>
      <c r="B3" s="86" t="s">
        <v>742</v>
      </c>
      <c r="F3" s="35" t="s">
        <v>171</v>
      </c>
    </row>
    <row r="4" spans="1:6" s="2" customFormat="1" ht="35.25" customHeight="1">
      <c r="A4" s="73" t="s">
        <v>179</v>
      </c>
      <c r="B4" s="37" t="s">
        <v>180</v>
      </c>
      <c r="C4" s="37" t="s">
        <v>181</v>
      </c>
      <c r="D4" s="37" t="s">
        <v>182</v>
      </c>
      <c r="E4" s="37" t="s">
        <v>183</v>
      </c>
      <c r="F4" s="87" t="s">
        <v>184</v>
      </c>
    </row>
    <row r="5" spans="1:6" s="2" customFormat="1" ht="20.100000000000001" customHeight="1">
      <c r="A5" s="353"/>
      <c r="B5" s="133"/>
      <c r="C5" s="133"/>
      <c r="D5" s="133"/>
      <c r="E5" s="133"/>
      <c r="F5" s="356"/>
    </row>
    <row r="6" spans="1:6" s="2" customFormat="1" ht="20.100000000000001" customHeight="1">
      <c r="A6" s="353"/>
      <c r="B6" s="133"/>
      <c r="C6" s="133"/>
      <c r="D6" s="133"/>
      <c r="E6" s="133"/>
      <c r="F6" s="356"/>
    </row>
    <row r="7" spans="1:6" s="2" customFormat="1" ht="20.100000000000001" customHeight="1">
      <c r="A7" s="354"/>
      <c r="B7" s="133"/>
      <c r="C7" s="133"/>
      <c r="D7" s="342"/>
      <c r="E7" s="133"/>
      <c r="F7" s="356"/>
    </row>
    <row r="8" spans="1:6" s="2" customFormat="1" ht="20.100000000000001" customHeight="1">
      <c r="A8" s="354"/>
      <c r="B8" s="133"/>
      <c r="C8" s="133"/>
      <c r="D8" s="342"/>
      <c r="E8" s="133"/>
      <c r="F8" s="356"/>
    </row>
    <row r="9" spans="1:6" s="2" customFormat="1" ht="26.25" customHeight="1">
      <c r="A9" s="355"/>
      <c r="B9" s="133"/>
      <c r="C9" s="133"/>
      <c r="D9" s="342"/>
      <c r="E9" s="133"/>
      <c r="F9" s="356"/>
    </row>
    <row r="10" spans="1:6" s="2" customFormat="1" ht="20.100000000000001" customHeight="1">
      <c r="A10" s="354"/>
      <c r="B10" s="133"/>
      <c r="C10" s="133"/>
      <c r="D10" s="342"/>
      <c r="E10" s="133"/>
      <c r="F10" s="356"/>
    </row>
    <row r="11" spans="1:6" s="2" customFormat="1" ht="20.100000000000001" customHeight="1">
      <c r="A11" s="354"/>
      <c r="B11" s="133"/>
      <c r="C11" s="133"/>
      <c r="D11" s="342"/>
      <c r="E11" s="133"/>
      <c r="F11" s="356"/>
    </row>
    <row r="12" spans="1:6" s="2" customFormat="1" ht="20.100000000000001" customHeight="1">
      <c r="A12" s="354"/>
      <c r="B12" s="133"/>
      <c r="C12" s="133"/>
      <c r="D12" s="342"/>
      <c r="E12" s="133"/>
      <c r="F12" s="356"/>
    </row>
    <row r="13" spans="1:6" s="2" customFormat="1" ht="20.100000000000001" customHeight="1">
      <c r="A13" s="278"/>
      <c r="B13" s="133"/>
      <c r="C13" s="133"/>
      <c r="D13" s="133"/>
      <c r="E13" s="133"/>
      <c r="F13" s="279"/>
    </row>
    <row r="14" spans="1:6" s="2" customFormat="1" ht="20.100000000000001" customHeight="1">
      <c r="A14" s="278"/>
      <c r="B14" s="133"/>
      <c r="C14" s="133"/>
      <c r="D14" s="133"/>
      <c r="E14" s="133"/>
      <c r="F14" s="279"/>
    </row>
    <row r="15" spans="1:6" s="2" customFormat="1" ht="20.100000000000001" customHeight="1">
      <c r="A15" s="278"/>
      <c r="B15" s="133"/>
      <c r="C15" s="133"/>
      <c r="D15" s="133"/>
      <c r="E15" s="133"/>
      <c r="F15" s="279"/>
    </row>
    <row r="16" spans="1:6" s="2" customFormat="1" ht="20.100000000000001" customHeight="1">
      <c r="A16" s="278"/>
      <c r="B16" s="133"/>
      <c r="C16" s="133"/>
      <c r="D16" s="133"/>
      <c r="E16" s="133"/>
      <c r="F16" s="279"/>
    </row>
    <row r="17" spans="1:6" s="2" customFormat="1" ht="20.100000000000001" customHeight="1">
      <c r="A17" s="278"/>
      <c r="B17" s="133"/>
      <c r="C17" s="133"/>
      <c r="D17" s="133"/>
      <c r="E17" s="133"/>
      <c r="F17" s="279"/>
    </row>
    <row r="18" spans="1:6" s="277" customFormat="1" ht="20.100000000000001" customHeight="1">
      <c r="A18" s="280"/>
      <c r="B18" s="281"/>
      <c r="C18" s="281"/>
      <c r="D18" s="281"/>
      <c r="E18" s="281"/>
      <c r="F18" s="282"/>
    </row>
    <row r="19" spans="1:6" ht="20.100000000000001" customHeight="1">
      <c r="A19" s="283"/>
      <c r="B19" s="284"/>
      <c r="C19" s="284"/>
      <c r="D19" s="284"/>
      <c r="E19" s="284"/>
      <c r="F19" s="285"/>
    </row>
    <row r="20" spans="1:6" ht="20.100000000000001" customHeight="1">
      <c r="A20" s="283"/>
      <c r="B20" s="284"/>
      <c r="C20" s="284"/>
      <c r="D20" s="284"/>
      <c r="E20" s="284"/>
      <c r="F20" s="285"/>
    </row>
    <row r="21" spans="1:6" ht="20.100000000000001" customHeight="1">
      <c r="A21" s="283"/>
      <c r="B21" s="284"/>
      <c r="C21" s="284"/>
      <c r="D21" s="284"/>
      <c r="E21" s="284"/>
      <c r="F21" s="285"/>
    </row>
    <row r="22" spans="1:6" ht="20.100000000000001" customHeight="1">
      <c r="A22" s="283"/>
      <c r="B22" s="284"/>
      <c r="C22" s="284"/>
      <c r="D22" s="284"/>
      <c r="E22" s="284"/>
      <c r="F22" s="285"/>
    </row>
    <row r="23" spans="1:6" ht="20.100000000000001" customHeight="1">
      <c r="A23" s="283"/>
      <c r="B23" s="284"/>
      <c r="C23" s="284"/>
      <c r="D23" s="284"/>
      <c r="E23" s="284"/>
      <c r="F23" s="285"/>
    </row>
    <row r="24" spans="1:6" ht="20.100000000000001" customHeight="1">
      <c r="A24" s="283"/>
      <c r="B24" s="284"/>
      <c r="C24" s="284"/>
      <c r="D24" s="284"/>
      <c r="E24" s="284"/>
      <c r="F24" s="285"/>
    </row>
    <row r="25" spans="1:6" ht="20.100000000000001" customHeight="1">
      <c r="A25" s="283"/>
      <c r="B25" s="284"/>
      <c r="C25" s="284"/>
      <c r="D25" s="284"/>
      <c r="E25" s="284"/>
      <c r="F25" s="285"/>
    </row>
    <row r="26" spans="1:6" ht="20.100000000000001" customHeight="1">
      <c r="A26" s="283"/>
      <c r="B26" s="284"/>
      <c r="C26" s="284"/>
      <c r="D26" s="284"/>
      <c r="E26" s="284"/>
      <c r="F26" s="285"/>
    </row>
    <row r="27" spans="1:6" ht="20.100000000000001" customHeight="1">
      <c r="A27" s="283"/>
      <c r="B27" s="284"/>
      <c r="C27" s="284"/>
      <c r="D27" s="284"/>
      <c r="E27" s="284"/>
      <c r="F27" s="285"/>
    </row>
    <row r="28" spans="1:6" ht="20.100000000000001" customHeight="1">
      <c r="A28" s="283"/>
      <c r="B28" s="284"/>
      <c r="C28" s="284"/>
      <c r="D28" s="284"/>
      <c r="E28" s="284"/>
      <c r="F28" s="285"/>
    </row>
    <row r="29" spans="1:6" ht="61.5" customHeight="1">
      <c r="A29" s="44" t="s">
        <v>185</v>
      </c>
      <c r="B29" s="350" t="s">
        <v>840</v>
      </c>
      <c r="C29" s="46" t="s">
        <v>178</v>
      </c>
      <c r="D29" s="393" t="s">
        <v>841</v>
      </c>
      <c r="E29" s="48" t="s">
        <v>186</v>
      </c>
      <c r="F29" s="394" t="s">
        <v>842</v>
      </c>
    </row>
  </sheetData>
  <mergeCells count="1">
    <mergeCell ref="A1:F1"/>
  </mergeCells>
  <phoneticPr fontId="27" type="noConversion"/>
  <pageMargins left="0.75" right="0.16875000000000001" top="1" bottom="1" header="0.5" footer="0.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FCTTKP</vt:lpstr>
      <vt:lpstr>RBMSYN</vt:lpstr>
      <vt:lpstr>台帐封面</vt:lpstr>
      <vt:lpstr>报告书</vt:lpstr>
      <vt:lpstr>规范内容及要求（参考）</vt:lpstr>
      <vt:lpstr>决算1</vt:lpstr>
      <vt:lpstr>预算2</vt:lpstr>
      <vt:lpstr>村干部报酬3</vt:lpstr>
      <vt:lpstr>困难农户补助4</vt:lpstr>
      <vt:lpstr>三大合作分红5</vt:lpstr>
      <vt:lpstr>代收代管资金6</vt:lpstr>
      <vt:lpstr>债权7（要）</vt:lpstr>
      <vt:lpstr>债务8（要）</vt:lpstr>
      <vt:lpstr>收支预算执行9（要）</vt:lpstr>
      <vt:lpstr>资产负债表10（不要）</vt:lpstr>
      <vt:lpstr>收益分配表11（不要）</vt:lpstr>
      <vt:lpstr>固定资产12（不要）</vt:lpstr>
      <vt:lpstr>合同收缴13</vt:lpstr>
      <vt:lpstr>生态补偿资金使用14</vt:lpstr>
      <vt:lpstr>公共服务开支补助资金使用15</vt:lpstr>
      <vt:lpstr>薄弱村扶贫慰问资金使用16</vt:lpstr>
      <vt:lpstr>专项资金使用方案17</vt:lpstr>
      <vt:lpstr>涉农补贴18</vt:lpstr>
      <vt:lpstr>集体拆迁、征用补偿款19</vt:lpstr>
      <vt:lpstr>农户征地补偿费20</vt:lpstr>
      <vt:lpstr>重大项目招标发包21</vt:lpstr>
      <vt:lpstr>项目工程建设22</vt:lpstr>
      <vt:lpstr>农户建房宅基地（商品房安置）23</vt:lpstr>
      <vt:lpstr>固定资产购置24</vt:lpstr>
      <vt:lpstr>计划生育奖励25</vt:lpstr>
    </vt:vector>
  </TitlesOfParts>
  <Company>ngb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yzw</dc:creator>
  <cp:lastModifiedBy>Administrator</cp:lastModifiedBy>
  <cp:revision>1</cp:revision>
  <cp:lastPrinted>2019-10-25T05:10:58Z</cp:lastPrinted>
  <dcterms:created xsi:type="dcterms:W3CDTF">2004-08-05T02:47:00Z</dcterms:created>
  <dcterms:modified xsi:type="dcterms:W3CDTF">2019-10-25T05:18:48Z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